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toth\Documents\Manuscripts\Manuscripts in-prep\Holocene to modern FKRT composition\Files for Data Release\"/>
    </mc:Choice>
  </mc:AlternateContent>
  <xr:revisionPtr revIDLastSave="0" documentId="8_{BB66A89A-C156-4FB9-8EB9-A7A16BCA1892}" xr6:coauthVersionLast="31" xr6:coauthVersionMax="31" xr10:uidLastSave="{00000000-0000-0000-0000-000000000000}"/>
  <bookViews>
    <workbookView xWindow="0" yWindow="0" windowWidth="28800" windowHeight="13716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9" i="1" l="1"/>
  <c r="M238" i="1"/>
  <c r="M237" i="1"/>
  <c r="M236" i="1"/>
  <c r="M235" i="1"/>
  <c r="M234" i="1"/>
  <c r="M233" i="1"/>
  <c r="M232" i="1"/>
  <c r="M231" i="1"/>
  <c r="M230" i="1"/>
  <c r="M227" i="1"/>
  <c r="M226" i="1"/>
  <c r="M225" i="1"/>
  <c r="M224" i="1"/>
  <c r="M223" i="1"/>
  <c r="M222" i="1"/>
  <c r="M221" i="1"/>
  <c r="M220" i="1"/>
  <c r="M215" i="1"/>
  <c r="M214" i="1"/>
  <c r="M213" i="1"/>
  <c r="M202" i="1"/>
  <c r="M197" i="1"/>
  <c r="M196" i="1"/>
  <c r="M195" i="1"/>
  <c r="M188" i="1"/>
  <c r="M187" i="1"/>
  <c r="M185" i="1"/>
  <c r="M184" i="1"/>
  <c r="M174" i="1"/>
  <c r="M173" i="1"/>
  <c r="M172" i="1"/>
  <c r="M167" i="1"/>
  <c r="M165" i="1"/>
  <c r="M164" i="1"/>
  <c r="M151" i="1"/>
  <c r="M129" i="1"/>
  <c r="M113" i="1"/>
  <c r="M112" i="1"/>
  <c r="M102" i="1"/>
  <c r="M101" i="1"/>
  <c r="M98" i="1"/>
  <c r="M92" i="1"/>
  <c r="M88" i="1"/>
  <c r="M73" i="1"/>
  <c r="M72" i="1"/>
  <c r="M57" i="1"/>
  <c r="M56" i="1"/>
  <c r="M55" i="1"/>
  <c r="M54" i="1"/>
  <c r="M48" i="1"/>
  <c r="M47" i="1"/>
  <c r="M42" i="1"/>
  <c r="M37" i="1"/>
  <c r="M29" i="1"/>
  <c r="M21" i="1"/>
  <c r="M20" i="1"/>
  <c r="M18" i="1"/>
  <c r="M17" i="1"/>
  <c r="M8" i="1"/>
  <c r="M4" i="1"/>
  <c r="M3" i="1"/>
  <c r="M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195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6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40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06" i="1"/>
  <c r="G98" i="1"/>
  <c r="G99" i="1"/>
  <c r="G100" i="1"/>
  <c r="G101" i="1"/>
  <c r="G102" i="1"/>
  <c r="G103" i="1"/>
  <c r="G104" i="1"/>
  <c r="G10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2" i="1"/>
</calcChain>
</file>

<file path=xl/sharedStrings.xml><?xml version="1.0" encoding="utf-8"?>
<sst xmlns="http://schemas.openxmlformats.org/spreadsheetml/2006/main" count="1195" uniqueCount="142">
  <si>
    <t>% Recovery</t>
  </si>
  <si>
    <t>Orbicella spp.</t>
  </si>
  <si>
    <t>Acropora palmata</t>
  </si>
  <si>
    <t>Acropora cervicornis</t>
  </si>
  <si>
    <t>Diploria labyrinthiformis</t>
  </si>
  <si>
    <t>Colpophyllia natans</t>
  </si>
  <si>
    <t>Porites astreoides</t>
  </si>
  <si>
    <t>Siderastrea siderea</t>
  </si>
  <si>
    <t>Dichocoenia stokesii</t>
  </si>
  <si>
    <t>Montastraea cavernosa</t>
  </si>
  <si>
    <t>Loggerhead Bank</t>
  </si>
  <si>
    <t>DT-LB-1</t>
  </si>
  <si>
    <t>Tortugas Bank</t>
  </si>
  <si>
    <t>DT-TB-1</t>
  </si>
  <si>
    <t>DT-TB-2</t>
  </si>
  <si>
    <t>Southeast Reef</t>
  </si>
  <si>
    <t>Site</t>
  </si>
  <si>
    <t>Subregion</t>
  </si>
  <si>
    <t>Dry Tortugas N.P.</t>
  </si>
  <si>
    <t>Fort Jefferson</t>
  </si>
  <si>
    <t>Pseudodiploria strigosa</t>
  </si>
  <si>
    <t>Pseudodiploria clivosa</t>
  </si>
  <si>
    <t>branching Porites spp.</t>
  </si>
  <si>
    <t>Millepora spp.</t>
  </si>
  <si>
    <t>Stephanocoenia intercepta</t>
  </si>
  <si>
    <t>Eusmilia fastigiata</t>
  </si>
  <si>
    <t>Mancinia areolata</t>
  </si>
  <si>
    <t>Oculina spp.</t>
  </si>
  <si>
    <t xml:space="preserve">Agaricia spp. </t>
  </si>
  <si>
    <t>Solenastrea bournoni</t>
  </si>
  <si>
    <t>Dendrogyra cylindrus</t>
  </si>
  <si>
    <t>Madracis spp.</t>
  </si>
  <si>
    <t>Unidentified coral</t>
  </si>
  <si>
    <t>Carbonate reef rock</t>
  </si>
  <si>
    <t>Interval ID</t>
  </si>
  <si>
    <t>Average depth of interval (m MSL)</t>
  </si>
  <si>
    <t>Average paleodepth of interval (m bMSL)</t>
  </si>
  <si>
    <t>Average age of interval (years BP)</t>
  </si>
  <si>
    <t>Marquesas</t>
  </si>
  <si>
    <t>MQ-ER-1</t>
  </si>
  <si>
    <t>MQ-MA-1</t>
  </si>
  <si>
    <t>LK-MG-1</t>
  </si>
  <si>
    <t>LK-MG-2</t>
  </si>
  <si>
    <t>LK-MG-3</t>
  </si>
  <si>
    <t>LK-LK-2</t>
  </si>
  <si>
    <t>LK-LK-5</t>
  </si>
  <si>
    <t>LK-LK-12</t>
  </si>
  <si>
    <t>LK-SK-2</t>
  </si>
  <si>
    <t>LK-SK-6</t>
  </si>
  <si>
    <t>LK-WS-1</t>
  </si>
  <si>
    <t>LK-WS-2</t>
  </si>
  <si>
    <t>LK-WS-3</t>
  </si>
  <si>
    <t>Lower Keys</t>
  </si>
  <si>
    <t>Starting depth of interval (ft)</t>
  </si>
  <si>
    <t>Ending depth of interval (ft)</t>
  </si>
  <si>
    <t>Length of interval (ft)</t>
  </si>
  <si>
    <t>Length of interval (m)</t>
  </si>
  <si>
    <t>Alligator Reef</t>
  </si>
  <si>
    <t>MK-AR-2</t>
  </si>
  <si>
    <t>MK-AR-4</t>
  </si>
  <si>
    <t>MK-AR-7</t>
  </si>
  <si>
    <t>Sombrero Reef</t>
  </si>
  <si>
    <t>MK-SR-1</t>
  </si>
  <si>
    <t>MK-SR-2</t>
  </si>
  <si>
    <t>MK-SR-3</t>
  </si>
  <si>
    <t>Tennessee Reef</t>
  </si>
  <si>
    <t>MK-TN-1</t>
  </si>
  <si>
    <t>MK-TN-2</t>
  </si>
  <si>
    <t>MK-TN-3</t>
  </si>
  <si>
    <t>MK-TN-4</t>
  </si>
  <si>
    <t>Middle Keys</t>
  </si>
  <si>
    <t>UK-CR-1</t>
  </si>
  <si>
    <t>UK-CR-2</t>
  </si>
  <si>
    <t>Grecian Rocks</t>
  </si>
  <si>
    <t>UK-GR-3</t>
  </si>
  <si>
    <t>UK-GR-4</t>
  </si>
  <si>
    <t>UK-GR-5</t>
  </si>
  <si>
    <t>UK-KL-5</t>
  </si>
  <si>
    <t>UK-CF-1</t>
  </si>
  <si>
    <t>UK-CF-2</t>
  </si>
  <si>
    <t>UK-CF-3</t>
  </si>
  <si>
    <t>UK-CF-4</t>
  </si>
  <si>
    <t>UK-CF-7</t>
  </si>
  <si>
    <t>Upper Keys</t>
  </si>
  <si>
    <t>Alina's Reef</t>
  </si>
  <si>
    <t>BP-AR-1</t>
  </si>
  <si>
    <t>BP-AR-2</t>
  </si>
  <si>
    <t>BP-AR-3</t>
  </si>
  <si>
    <t>BP-AR-4</t>
  </si>
  <si>
    <t>BP-AR-6</t>
  </si>
  <si>
    <t>Pacific Reef</t>
  </si>
  <si>
    <t>BP-PR-1</t>
  </si>
  <si>
    <t>Long Reef</t>
  </si>
  <si>
    <t xml:space="preserve"> BP-LR-1</t>
  </si>
  <si>
    <t>BP-LR-2</t>
  </si>
  <si>
    <t>Fowey Rocks</t>
  </si>
  <si>
    <t>BP-FR-1</t>
  </si>
  <si>
    <t>BP-FR-2</t>
  </si>
  <si>
    <t>Biscayne N.P.</t>
  </si>
  <si>
    <t>MQ-NG-2</t>
  </si>
  <si>
    <t>East Key Reef</t>
  </si>
  <si>
    <t>Pulaski North Reef</t>
  </si>
  <si>
    <t>DT-SE-1</t>
  </si>
  <si>
    <t>DT-SE-2</t>
  </si>
  <si>
    <t>DT-SE-3</t>
  </si>
  <si>
    <t>DT-SE-4</t>
  </si>
  <si>
    <t>DT-SE-5</t>
  </si>
  <si>
    <t>DT-FJ-1</t>
  </si>
  <si>
    <t>DT-FJ-2</t>
  </si>
  <si>
    <t>DT-EK-1</t>
  </si>
  <si>
    <t>DT-PN-2</t>
  </si>
  <si>
    <t>DT-PN-1</t>
  </si>
  <si>
    <t>DT-PL-1</t>
  </si>
  <si>
    <t>DT-PL-2</t>
  </si>
  <si>
    <t>DT-PL-3</t>
  </si>
  <si>
    <t>DT-PL-4</t>
  </si>
  <si>
    <t>Pulaski Light Reef</t>
  </si>
  <si>
    <t>Ellis Rock Reef</t>
  </si>
  <si>
    <t>Marquesas Well A Reef</t>
  </si>
  <si>
    <t>New Ground Reef</t>
  </si>
  <si>
    <t>Marker G Reef</t>
  </si>
  <si>
    <t>Looe Key Reef</t>
  </si>
  <si>
    <t>Sand Key Reef</t>
  </si>
  <si>
    <t>Western Sambo Reef</t>
  </si>
  <si>
    <t>Sand Key Outlier Reef</t>
  </si>
  <si>
    <t>Crocker Reef</t>
  </si>
  <si>
    <t>Key Largo Reef</t>
  </si>
  <si>
    <t>Carysfort Outlier Reef</t>
  </si>
  <si>
    <t>Carysfort Reef</t>
  </si>
  <si>
    <t>Period</t>
  </si>
  <si>
    <t>Middle Holocene</t>
  </si>
  <si>
    <t>Exclude? (Y/N)</t>
  </si>
  <si>
    <t>Reason for exclusion</t>
  </si>
  <si>
    <t>N</t>
  </si>
  <si>
    <t>Y</t>
  </si>
  <si>
    <t>No recovery</t>
  </si>
  <si>
    <t>Paleodepth &gt;10 m</t>
  </si>
  <si>
    <t>Too little data from this subregion</t>
  </si>
  <si>
    <t>Age model could not be constructed because there was only one Holocene age from this core</t>
  </si>
  <si>
    <t>No Holocene ages from this core</t>
  </si>
  <si>
    <t>No coral recovery</t>
  </si>
  <si>
    <t>Core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</si>
</sst>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1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41"/>
  <sheetViews>
    <sheetView tabSelected="1" topLeftCell="A214" zoomScale="60" zoomScaleNormal="60" workbookViewId="0">
      <selection activeCell="M233" sqref="M233"/>
    </sheetView>
  </sheetViews>
  <sheetFormatPr defaultRowHeight="14.4" x14ac:dyDescent="0.3"/>
  <cols>
    <col min="4" max="4" width="13.88671875" customWidth="1"/>
    <col min="8" max="11" width="8.88671875" style="1"/>
    <col min="12" max="12" width="8.88671875" style="2"/>
    <col min="14" max="36" width="8.88671875" style="1"/>
  </cols>
  <sheetData>
    <row r="1" spans="1:38" x14ac:dyDescent="0.3">
      <c r="A1" t="s">
        <v>17</v>
      </c>
      <c r="B1" t="s">
        <v>16</v>
      </c>
      <c r="C1" t="s">
        <v>141</v>
      </c>
      <c r="D1" t="s">
        <v>34</v>
      </c>
      <c r="E1" t="s">
        <v>53</v>
      </c>
      <c r="F1" t="s">
        <v>54</v>
      </c>
      <c r="G1" t="s">
        <v>55</v>
      </c>
      <c r="H1" s="1" t="s">
        <v>56</v>
      </c>
      <c r="I1" s="1" t="s">
        <v>0</v>
      </c>
      <c r="J1" s="1" t="s">
        <v>35</v>
      </c>
      <c r="K1" s="1" t="s">
        <v>36</v>
      </c>
      <c r="L1" s="2" t="s">
        <v>37</v>
      </c>
      <c r="M1" t="s">
        <v>129</v>
      </c>
      <c r="N1" s="1" t="s">
        <v>1</v>
      </c>
      <c r="O1" s="1" t="s">
        <v>2</v>
      </c>
      <c r="P1" s="1" t="s">
        <v>3</v>
      </c>
      <c r="Q1" s="1" t="s">
        <v>20</v>
      </c>
      <c r="R1" s="1" t="s">
        <v>21</v>
      </c>
      <c r="S1" s="1" t="s">
        <v>4</v>
      </c>
      <c r="T1" s="1" t="s">
        <v>5</v>
      </c>
      <c r="U1" s="1" t="s">
        <v>6</v>
      </c>
      <c r="V1" s="1" t="s">
        <v>22</v>
      </c>
      <c r="W1" s="1" t="s">
        <v>7</v>
      </c>
      <c r="X1" s="1" t="s">
        <v>23</v>
      </c>
      <c r="Y1" s="1" t="s">
        <v>8</v>
      </c>
      <c r="Z1" s="1" t="s">
        <v>9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t="s">
        <v>131</v>
      </c>
      <c r="AL1" t="s">
        <v>132</v>
      </c>
    </row>
    <row r="2" spans="1:38" x14ac:dyDescent="0.3">
      <c r="A2" t="s">
        <v>18</v>
      </c>
      <c r="B2" t="s">
        <v>15</v>
      </c>
      <c r="C2" t="s">
        <v>102</v>
      </c>
      <c r="D2" t="str">
        <f>C2&amp;"_"&amp;ROUND(E2,1)&amp;"-"&amp;ROUND(F2,1)</f>
        <v>DT-SE-1_0-5</v>
      </c>
      <c r="E2">
        <v>0</v>
      </c>
      <c r="F2">
        <v>5</v>
      </c>
      <c r="G2">
        <f>F2-E2</f>
        <v>5</v>
      </c>
      <c r="H2" s="1">
        <v>1.524</v>
      </c>
      <c r="I2" s="1">
        <v>10.115174747893358</v>
      </c>
      <c r="J2" s="1">
        <v>2.1335999999999999</v>
      </c>
      <c r="K2" s="1">
        <v>0.66500000000000004</v>
      </c>
      <c r="L2" s="2">
        <v>2130.5</v>
      </c>
      <c r="M2" t="str">
        <f>IF(L2&lt;4200,"Late Holocene",)</f>
        <v>Late Holocene</v>
      </c>
      <c r="N2" s="1">
        <v>5.4715775659621499</v>
      </c>
      <c r="O2" s="1">
        <v>0</v>
      </c>
      <c r="P2" s="1">
        <v>0.5426854537919602</v>
      </c>
      <c r="Q2" s="1">
        <v>0.96323732559745812</v>
      </c>
      <c r="R2" s="1">
        <v>0</v>
      </c>
      <c r="S2" s="1">
        <v>0</v>
      </c>
      <c r="T2" s="1">
        <v>0</v>
      </c>
      <c r="U2" s="1">
        <v>0</v>
      </c>
      <c r="V2" s="1">
        <v>7.0866141732283464E-2</v>
      </c>
      <c r="W2" s="1">
        <v>1.6265886172123223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1.4402196435971821</v>
      </c>
      <c r="AK2" t="s">
        <v>133</v>
      </c>
    </row>
    <row r="3" spans="1:38" x14ac:dyDescent="0.3">
      <c r="A3" t="s">
        <v>18</v>
      </c>
      <c r="B3" t="s">
        <v>15</v>
      </c>
      <c r="C3" t="s">
        <v>102</v>
      </c>
      <c r="D3" t="str">
        <f t="shared" ref="D3:D66" si="0">C3&amp;"_"&amp;ROUND(E3,1)&amp;"-"&amp;ROUND(F3,1)</f>
        <v>DT-SE-1_5-10</v>
      </c>
      <c r="E3">
        <v>5</v>
      </c>
      <c r="F3">
        <v>10</v>
      </c>
      <c r="G3">
        <f t="shared" ref="G3:G66" si="1">F3-E3</f>
        <v>5</v>
      </c>
      <c r="H3" s="1">
        <v>1.524</v>
      </c>
      <c r="I3" s="1">
        <v>8.8645013123359586</v>
      </c>
      <c r="J3" s="1">
        <v>3.6576</v>
      </c>
      <c r="K3" s="1">
        <v>1.72498</v>
      </c>
      <c r="L3" s="2">
        <v>2898.5</v>
      </c>
      <c r="M3" t="str">
        <f t="shared" ref="M3:M57" si="2">IF(L3&lt;4200,"Late Holocene",)</f>
        <v>Late Holocene</v>
      </c>
      <c r="N3" s="1">
        <v>1.8345938665561539</v>
      </c>
      <c r="O3" s="1">
        <v>2.5393182760049733</v>
      </c>
      <c r="P3" s="1">
        <v>0.45638209697472021</v>
      </c>
      <c r="Q3" s="1">
        <v>0</v>
      </c>
      <c r="R3" s="1">
        <v>0</v>
      </c>
      <c r="S3" s="1">
        <v>0</v>
      </c>
      <c r="T3" s="1">
        <v>0</v>
      </c>
      <c r="U3" s="1">
        <v>4.0342070728001103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t="s">
        <v>133</v>
      </c>
    </row>
    <row r="4" spans="1:38" x14ac:dyDescent="0.3">
      <c r="A4" t="s">
        <v>18</v>
      </c>
      <c r="B4" t="s">
        <v>15</v>
      </c>
      <c r="C4" t="s">
        <v>102</v>
      </c>
      <c r="D4" t="str">
        <f t="shared" si="0"/>
        <v>DT-SE-1_10-25</v>
      </c>
      <c r="E4">
        <v>10</v>
      </c>
      <c r="F4">
        <v>25</v>
      </c>
      <c r="G4">
        <f t="shared" si="1"/>
        <v>15</v>
      </c>
      <c r="H4" s="1">
        <v>4.5720000000000001</v>
      </c>
      <c r="I4" s="1">
        <v>8.7217737023378419</v>
      </c>
      <c r="J4" s="1">
        <v>6.7055999999999996</v>
      </c>
      <c r="K4" s="1">
        <v>4.0100449999999999</v>
      </c>
      <c r="L4" s="2">
        <v>3839.77</v>
      </c>
      <c r="M4" t="str">
        <f t="shared" si="2"/>
        <v>Late Holocene</v>
      </c>
      <c r="N4" s="1">
        <v>5.3706933785175597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3.3510803238202818</v>
      </c>
      <c r="AK4" t="s">
        <v>133</v>
      </c>
    </row>
    <row r="5" spans="1:38" x14ac:dyDescent="0.3">
      <c r="A5" t="s">
        <v>18</v>
      </c>
      <c r="B5" t="s">
        <v>15</v>
      </c>
      <c r="C5" t="s">
        <v>102</v>
      </c>
      <c r="D5" t="str">
        <f t="shared" si="0"/>
        <v>DT-SE-1_25-30</v>
      </c>
      <c r="E5">
        <v>25</v>
      </c>
      <c r="F5">
        <v>30</v>
      </c>
      <c r="G5">
        <f t="shared" si="1"/>
        <v>5</v>
      </c>
      <c r="H5" s="1">
        <v>1.524</v>
      </c>
      <c r="I5" s="1">
        <v>53.307169673411067</v>
      </c>
      <c r="J5" s="1">
        <v>9.7535999999999987</v>
      </c>
      <c r="K5" s="1">
        <v>5.7271749999999999</v>
      </c>
      <c r="L5" s="2">
        <v>5060.17</v>
      </c>
      <c r="M5" t="s">
        <v>130</v>
      </c>
      <c r="N5" s="1">
        <v>29.555300840559479</v>
      </c>
      <c r="O5" s="1">
        <v>0</v>
      </c>
      <c r="P5" s="1">
        <v>0</v>
      </c>
      <c r="Q5" s="1">
        <v>5.2056962025316444</v>
      </c>
      <c r="R5" s="1">
        <v>0</v>
      </c>
      <c r="S5" s="1">
        <v>0</v>
      </c>
      <c r="T5" s="1">
        <v>14.573428519219906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3.9727441111000363</v>
      </c>
      <c r="AK5" t="s">
        <v>133</v>
      </c>
    </row>
    <row r="6" spans="1:38" x14ac:dyDescent="0.3">
      <c r="A6" t="s">
        <v>18</v>
      </c>
      <c r="B6" t="s">
        <v>15</v>
      </c>
      <c r="C6" t="s">
        <v>102</v>
      </c>
      <c r="D6" t="str">
        <f t="shared" si="0"/>
        <v>DT-SE-1_30-32</v>
      </c>
      <c r="E6">
        <v>30</v>
      </c>
      <c r="F6">
        <v>32</v>
      </c>
      <c r="G6">
        <f t="shared" si="1"/>
        <v>2</v>
      </c>
      <c r="H6" s="1">
        <v>0.60960000000000036</v>
      </c>
      <c r="I6" s="1">
        <v>87.323810591714008</v>
      </c>
      <c r="J6" s="1">
        <v>10.820399999999999</v>
      </c>
      <c r="K6" s="1">
        <v>5.6010949999999999</v>
      </c>
      <c r="L6" s="2">
        <v>5892.4</v>
      </c>
      <c r="M6" t="s">
        <v>130</v>
      </c>
      <c r="N6" s="1">
        <v>9.8457382305059973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77.478072361208007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t="s">
        <v>133</v>
      </c>
    </row>
    <row r="7" spans="1:38" x14ac:dyDescent="0.3">
      <c r="A7" t="s">
        <v>18</v>
      </c>
      <c r="B7" t="s">
        <v>15</v>
      </c>
      <c r="C7" t="s">
        <v>102</v>
      </c>
      <c r="D7" t="str">
        <f t="shared" si="0"/>
        <v>DT-SE-1_32-45</v>
      </c>
      <c r="E7">
        <v>32</v>
      </c>
      <c r="F7">
        <v>45</v>
      </c>
      <c r="G7">
        <f t="shared" si="1"/>
        <v>13</v>
      </c>
      <c r="H7" s="1">
        <v>3.9623999999999988</v>
      </c>
      <c r="I7" s="1">
        <v>20.106561378449964</v>
      </c>
      <c r="J7" s="1">
        <v>13.106400000000001</v>
      </c>
      <c r="K7" s="1">
        <v>5.4305700000000003</v>
      </c>
      <c r="L7" s="2">
        <v>6876.75</v>
      </c>
      <c r="M7" t="s">
        <v>130</v>
      </c>
      <c r="N7" s="1">
        <v>6.2060533191100831</v>
      </c>
      <c r="O7" s="1">
        <v>0</v>
      </c>
      <c r="P7" s="1">
        <v>0</v>
      </c>
      <c r="Q7" s="1">
        <v>11.837910688833242</v>
      </c>
      <c r="R7" s="1">
        <v>0</v>
      </c>
      <c r="S7" s="1">
        <v>0</v>
      </c>
      <c r="T7" s="1">
        <v>0.96659344103227052</v>
      </c>
      <c r="U7" s="1">
        <v>0</v>
      </c>
      <c r="V7" s="1">
        <v>0</v>
      </c>
      <c r="W7" s="1">
        <v>0</v>
      </c>
      <c r="X7" s="1">
        <v>0</v>
      </c>
      <c r="Y7" s="1">
        <v>1.0960039294743726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t="s">
        <v>133</v>
      </c>
    </row>
    <row r="8" spans="1:38" x14ac:dyDescent="0.3">
      <c r="A8" t="s">
        <v>18</v>
      </c>
      <c r="B8" t="s">
        <v>15</v>
      </c>
      <c r="C8" t="s">
        <v>103</v>
      </c>
      <c r="D8" t="str">
        <f t="shared" si="0"/>
        <v>DT-SE-2_0-16</v>
      </c>
      <c r="E8">
        <v>0</v>
      </c>
      <c r="F8">
        <v>16</v>
      </c>
      <c r="G8">
        <f t="shared" si="1"/>
        <v>16</v>
      </c>
      <c r="H8" s="1">
        <v>4.8768000000000002</v>
      </c>
      <c r="I8" s="1">
        <v>0</v>
      </c>
      <c r="J8" s="1">
        <v>2.7616000000000001</v>
      </c>
      <c r="K8" s="1">
        <v>0.55445999999999995</v>
      </c>
      <c r="L8" s="2">
        <v>3187.57</v>
      </c>
      <c r="M8" t="str">
        <f t="shared" si="2"/>
        <v>Late Holocene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t="s">
        <v>134</v>
      </c>
      <c r="AL8" t="s">
        <v>135</v>
      </c>
    </row>
    <row r="9" spans="1:38" x14ac:dyDescent="0.3">
      <c r="A9" t="s">
        <v>18</v>
      </c>
      <c r="B9" t="s">
        <v>15</v>
      </c>
      <c r="C9" t="s">
        <v>103</v>
      </c>
      <c r="D9" t="str">
        <f t="shared" si="0"/>
        <v>DT-SE-2_16-20</v>
      </c>
      <c r="E9">
        <v>16</v>
      </c>
      <c r="F9">
        <v>20</v>
      </c>
      <c r="G9">
        <f t="shared" si="1"/>
        <v>4</v>
      </c>
      <c r="H9" s="1">
        <v>1.2191999999999998</v>
      </c>
      <c r="I9" s="1">
        <v>29.194429531535832</v>
      </c>
      <c r="J9" s="1">
        <v>5.8095999999999997</v>
      </c>
      <c r="K9" s="1">
        <v>2.71279</v>
      </c>
      <c r="L9" s="2">
        <v>4291.8599999999997</v>
      </c>
      <c r="M9" t="s">
        <v>130</v>
      </c>
      <c r="N9" s="1">
        <v>29.194429531535832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t="s">
        <v>133</v>
      </c>
    </row>
    <row r="10" spans="1:38" x14ac:dyDescent="0.3">
      <c r="A10" t="s">
        <v>18</v>
      </c>
      <c r="B10" t="s">
        <v>15</v>
      </c>
      <c r="C10" t="s">
        <v>103</v>
      </c>
      <c r="D10" t="str">
        <f t="shared" si="0"/>
        <v>DT-SE-2_20-25</v>
      </c>
      <c r="E10">
        <v>20</v>
      </c>
      <c r="F10">
        <v>25</v>
      </c>
      <c r="G10">
        <f t="shared" si="1"/>
        <v>5</v>
      </c>
      <c r="H10" s="1">
        <v>1.524</v>
      </c>
      <c r="I10" s="1">
        <v>22.194026883003261</v>
      </c>
      <c r="J10" s="1">
        <v>7.1812000000000005</v>
      </c>
      <c r="K10" s="1">
        <v>3.5705450000000001</v>
      </c>
      <c r="L10" s="2">
        <v>4788.79</v>
      </c>
      <c r="M10" t="s">
        <v>130</v>
      </c>
      <c r="N10" s="1">
        <v>19.788713910761153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2.4053129722421058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t="s">
        <v>133</v>
      </c>
    </row>
    <row r="11" spans="1:38" x14ac:dyDescent="0.3">
      <c r="A11" t="s">
        <v>18</v>
      </c>
      <c r="B11" t="s">
        <v>15</v>
      </c>
      <c r="C11" t="s">
        <v>103</v>
      </c>
      <c r="D11" t="str">
        <f t="shared" si="0"/>
        <v>DT-SE-2_25-30</v>
      </c>
      <c r="E11">
        <v>25</v>
      </c>
      <c r="F11">
        <v>30</v>
      </c>
      <c r="G11">
        <f t="shared" si="1"/>
        <v>5</v>
      </c>
      <c r="H11" s="1">
        <v>1.524</v>
      </c>
      <c r="I11" s="1">
        <v>31.262904636920386</v>
      </c>
      <c r="J11" s="1">
        <v>8.7051999999999996</v>
      </c>
      <c r="K11" s="1">
        <v>4.4212049999999996</v>
      </c>
      <c r="L11" s="2">
        <v>5340.93</v>
      </c>
      <c r="M11" t="s">
        <v>130</v>
      </c>
      <c r="N11" s="1">
        <v>6.6705837906625307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23.472063151197009</v>
      </c>
      <c r="U11" s="1">
        <v>0</v>
      </c>
      <c r="V11" s="1">
        <v>1.1202576950608447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t="s">
        <v>133</v>
      </c>
    </row>
    <row r="12" spans="1:38" x14ac:dyDescent="0.3">
      <c r="A12" t="s">
        <v>18</v>
      </c>
      <c r="B12" t="s">
        <v>15</v>
      </c>
      <c r="C12" t="s">
        <v>103</v>
      </c>
      <c r="D12" t="str">
        <f t="shared" si="0"/>
        <v>DT-SE-2_30-32</v>
      </c>
      <c r="E12">
        <v>30</v>
      </c>
      <c r="F12">
        <v>32</v>
      </c>
      <c r="G12">
        <f t="shared" si="1"/>
        <v>2</v>
      </c>
      <c r="H12" s="1">
        <v>0.60960000000000036</v>
      </c>
      <c r="I12" s="1">
        <v>39.158315437843001</v>
      </c>
      <c r="J12" s="1">
        <v>9.7720000000000002</v>
      </c>
      <c r="K12" s="1">
        <v>4.9814499999999997</v>
      </c>
      <c r="L12" s="2">
        <v>5682.9</v>
      </c>
      <c r="M12" t="s">
        <v>130</v>
      </c>
      <c r="N12" s="1">
        <v>39.158315437843001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t="s">
        <v>133</v>
      </c>
    </row>
    <row r="13" spans="1:38" x14ac:dyDescent="0.3">
      <c r="A13" t="s">
        <v>18</v>
      </c>
      <c r="B13" t="s">
        <v>15</v>
      </c>
      <c r="C13" t="s">
        <v>103</v>
      </c>
      <c r="D13" t="str">
        <f t="shared" si="0"/>
        <v>DT-SE-2_32-35</v>
      </c>
      <c r="E13">
        <v>32</v>
      </c>
      <c r="F13">
        <v>35</v>
      </c>
      <c r="G13">
        <f t="shared" si="1"/>
        <v>3</v>
      </c>
      <c r="H13" s="1">
        <v>0.91439999999999877</v>
      </c>
      <c r="I13" s="1">
        <v>30.798437127177291</v>
      </c>
      <c r="J13" s="1">
        <v>10.533999999999999</v>
      </c>
      <c r="K13" s="1">
        <v>5.4378599999999997</v>
      </c>
      <c r="L13" s="2">
        <v>5847.65</v>
      </c>
      <c r="M13" t="s">
        <v>130</v>
      </c>
      <c r="N13" s="1">
        <v>30.798437127177291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t="s">
        <v>133</v>
      </c>
    </row>
    <row r="14" spans="1:38" x14ac:dyDescent="0.3">
      <c r="A14" t="s">
        <v>18</v>
      </c>
      <c r="B14" t="s">
        <v>15</v>
      </c>
      <c r="C14" t="s">
        <v>103</v>
      </c>
      <c r="D14" t="str">
        <f t="shared" si="0"/>
        <v>DT-SE-2_35-40</v>
      </c>
      <c r="E14">
        <v>35</v>
      </c>
      <c r="F14">
        <v>40</v>
      </c>
      <c r="G14">
        <f t="shared" si="1"/>
        <v>5</v>
      </c>
      <c r="H14" s="1">
        <v>1.5240000000000009</v>
      </c>
      <c r="I14" s="1">
        <v>16.505965163445481</v>
      </c>
      <c r="J14" s="1">
        <v>11.7532</v>
      </c>
      <c r="K14" s="1">
        <v>6.1315999999999997</v>
      </c>
      <c r="L14" s="2">
        <v>6111.25</v>
      </c>
      <c r="M14" t="s">
        <v>130</v>
      </c>
      <c r="N14" s="1">
        <v>1.9916288872981784</v>
      </c>
      <c r="O14" s="1">
        <v>0</v>
      </c>
      <c r="P14" s="1">
        <v>0</v>
      </c>
      <c r="Q14" s="1">
        <v>0</v>
      </c>
      <c r="R14" s="1">
        <v>0</v>
      </c>
      <c r="S14" s="1">
        <v>14.514336276147299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t="s">
        <v>133</v>
      </c>
    </row>
    <row r="15" spans="1:38" x14ac:dyDescent="0.3">
      <c r="A15" t="s">
        <v>18</v>
      </c>
      <c r="B15" t="s">
        <v>15</v>
      </c>
      <c r="C15" t="s">
        <v>103</v>
      </c>
      <c r="D15" t="str">
        <f t="shared" si="0"/>
        <v>DT-SE-2_40-43</v>
      </c>
      <c r="E15">
        <v>40</v>
      </c>
      <c r="F15">
        <v>43</v>
      </c>
      <c r="G15">
        <f t="shared" si="1"/>
        <v>3</v>
      </c>
      <c r="H15" s="1">
        <v>0.91440000000000055</v>
      </c>
      <c r="I15" s="1">
        <v>21.809896868951991</v>
      </c>
      <c r="J15" s="1">
        <v>12.9724</v>
      </c>
      <c r="K15" s="1">
        <v>6.3841599999999996</v>
      </c>
      <c r="L15" s="2">
        <v>6576</v>
      </c>
      <c r="M15" t="s">
        <v>130</v>
      </c>
      <c r="N15" s="1">
        <v>15.961982024974153</v>
      </c>
      <c r="O15" s="1">
        <v>0</v>
      </c>
      <c r="P15" s="1">
        <v>0</v>
      </c>
      <c r="Q15" s="1">
        <v>0</v>
      </c>
      <c r="R15" s="1">
        <v>0</v>
      </c>
      <c r="S15" s="1">
        <v>5.8479148439778372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t="s">
        <v>133</v>
      </c>
    </row>
    <row r="16" spans="1:38" x14ac:dyDescent="0.3">
      <c r="A16" t="s">
        <v>18</v>
      </c>
      <c r="B16" t="s">
        <v>15</v>
      </c>
      <c r="C16" t="s">
        <v>103</v>
      </c>
      <c r="D16" t="str">
        <f t="shared" si="0"/>
        <v>DT-SE-2_43-45</v>
      </c>
      <c r="E16">
        <v>43</v>
      </c>
      <c r="F16">
        <v>45</v>
      </c>
      <c r="G16">
        <f t="shared" si="1"/>
        <v>2</v>
      </c>
      <c r="H16" s="1">
        <v>0.60959999999999859</v>
      </c>
      <c r="I16" s="1">
        <v>76.295401034429517</v>
      </c>
      <c r="J16" s="1">
        <v>13.734400000000001</v>
      </c>
      <c r="K16" s="1">
        <v>6.3241449999999997</v>
      </c>
      <c r="L16" s="2">
        <v>6957</v>
      </c>
      <c r="M16" t="s">
        <v>130</v>
      </c>
      <c r="N16" s="1">
        <v>68.527626601821822</v>
      </c>
      <c r="O16" s="1">
        <v>0</v>
      </c>
      <c r="P16" s="1">
        <v>0</v>
      </c>
      <c r="Q16" s="1">
        <v>0</v>
      </c>
      <c r="R16" s="1">
        <v>0</v>
      </c>
      <c r="S16" s="1">
        <v>4.4955708661417324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3.2722035664659561</v>
      </c>
      <c r="AK16" t="s">
        <v>133</v>
      </c>
    </row>
    <row r="17" spans="1:38" x14ac:dyDescent="0.3">
      <c r="A17" t="s">
        <v>18</v>
      </c>
      <c r="B17" t="s">
        <v>15</v>
      </c>
      <c r="C17" t="s">
        <v>104</v>
      </c>
      <c r="D17" t="str">
        <f t="shared" si="0"/>
        <v>DT-SE-3_0-5</v>
      </c>
      <c r="E17">
        <v>0</v>
      </c>
      <c r="F17">
        <v>5</v>
      </c>
      <c r="G17">
        <f t="shared" si="1"/>
        <v>5</v>
      </c>
      <c r="H17" s="1">
        <v>1.524</v>
      </c>
      <c r="I17" s="1">
        <v>50.647118078130148</v>
      </c>
      <c r="J17" s="1">
        <v>10.820400000000001</v>
      </c>
      <c r="K17" s="1">
        <v>10.413</v>
      </c>
      <c r="L17" s="2">
        <v>120.89</v>
      </c>
      <c r="M17" t="str">
        <f t="shared" si="2"/>
        <v>Late Holocene</v>
      </c>
      <c r="N17" s="1">
        <v>45.339561912559098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1.1435783829773571</v>
      </c>
      <c r="V17" s="1">
        <v>0</v>
      </c>
      <c r="W17" s="1">
        <v>0</v>
      </c>
      <c r="X17" s="1">
        <v>0</v>
      </c>
      <c r="Y17" s="1">
        <v>0</v>
      </c>
      <c r="Z17" s="1">
        <v>4.1639777825936894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t="s">
        <v>134</v>
      </c>
      <c r="AL17" t="s">
        <v>136</v>
      </c>
    </row>
    <row r="18" spans="1:38" x14ac:dyDescent="0.3">
      <c r="A18" t="s">
        <v>18</v>
      </c>
      <c r="B18" t="s">
        <v>15</v>
      </c>
      <c r="C18" t="s">
        <v>105</v>
      </c>
      <c r="D18" t="str">
        <f t="shared" si="0"/>
        <v>DT-SE-4_0-5</v>
      </c>
      <c r="E18">
        <v>0</v>
      </c>
      <c r="F18">
        <v>5</v>
      </c>
      <c r="G18">
        <f t="shared" si="1"/>
        <v>5</v>
      </c>
      <c r="H18" s="1">
        <v>1.524</v>
      </c>
      <c r="I18" s="1">
        <v>25.724734522863539</v>
      </c>
      <c r="J18" s="1">
        <v>10.820400000000001</v>
      </c>
      <c r="K18" s="1">
        <v>7.9152899999999997</v>
      </c>
      <c r="L18" s="2">
        <v>4103.5</v>
      </c>
      <c r="M18" t="str">
        <f t="shared" si="2"/>
        <v>Late Holocene</v>
      </c>
      <c r="N18" s="1">
        <v>25.724734522863539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t="s">
        <v>133</v>
      </c>
    </row>
    <row r="19" spans="1:38" x14ac:dyDescent="0.3">
      <c r="A19" t="s">
        <v>18</v>
      </c>
      <c r="B19" t="s">
        <v>15</v>
      </c>
      <c r="C19" t="s">
        <v>105</v>
      </c>
      <c r="D19" t="str">
        <f t="shared" si="0"/>
        <v>DT-SE-4_5-10</v>
      </c>
      <c r="E19">
        <v>5</v>
      </c>
      <c r="F19">
        <v>10</v>
      </c>
      <c r="G19">
        <f t="shared" si="1"/>
        <v>5</v>
      </c>
      <c r="H19" s="1">
        <v>1.524</v>
      </c>
      <c r="I19" s="1">
        <v>20.184188558998933</v>
      </c>
      <c r="J19" s="1">
        <v>12.3444</v>
      </c>
      <c r="K19" s="1">
        <v>9.0422449999999994</v>
      </c>
      <c r="L19" s="2">
        <v>4492.5</v>
      </c>
      <c r="M19" t="s">
        <v>130</v>
      </c>
      <c r="N19" s="1">
        <v>19.31485628516619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0.86933227383274336</v>
      </c>
      <c r="AK19" t="s">
        <v>133</v>
      </c>
    </row>
    <row r="20" spans="1:38" x14ac:dyDescent="0.3">
      <c r="A20" t="s">
        <v>18</v>
      </c>
      <c r="B20" t="s">
        <v>15</v>
      </c>
      <c r="C20" t="s">
        <v>106</v>
      </c>
      <c r="D20" t="str">
        <f t="shared" si="0"/>
        <v>DT-SE-5_0-5</v>
      </c>
      <c r="E20">
        <v>0</v>
      </c>
      <c r="F20">
        <v>5</v>
      </c>
      <c r="G20">
        <f t="shared" si="1"/>
        <v>5</v>
      </c>
      <c r="H20" s="1">
        <v>1.524</v>
      </c>
      <c r="I20" s="1">
        <v>36.367076821819282</v>
      </c>
      <c r="J20" s="1">
        <v>16.001999999999999</v>
      </c>
      <c r="K20" s="1">
        <v>15.19191</v>
      </c>
      <c r="L20" s="2">
        <v>884.22</v>
      </c>
      <c r="M20" t="str">
        <f t="shared" si="2"/>
        <v>Late Holocene</v>
      </c>
      <c r="N20" s="1">
        <v>6.4845449364700976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8.5214348206474195</v>
      </c>
      <c r="U20" s="1">
        <v>0</v>
      </c>
      <c r="V20" s="1">
        <v>0</v>
      </c>
      <c r="W20" s="1">
        <v>21.361097064701774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t="s">
        <v>134</v>
      </c>
      <c r="AL20" t="s">
        <v>136</v>
      </c>
    </row>
    <row r="21" spans="1:38" x14ac:dyDescent="0.3">
      <c r="A21" t="s">
        <v>18</v>
      </c>
      <c r="B21" t="s">
        <v>15</v>
      </c>
      <c r="C21" t="s">
        <v>106</v>
      </c>
      <c r="D21" t="str">
        <f t="shared" si="0"/>
        <v>DT-SE-5_5-10</v>
      </c>
      <c r="E21">
        <v>5</v>
      </c>
      <c r="F21">
        <v>10</v>
      </c>
      <c r="G21">
        <f t="shared" si="1"/>
        <v>5</v>
      </c>
      <c r="H21" s="1">
        <v>1.524</v>
      </c>
      <c r="I21" s="1">
        <v>17.487514858515027</v>
      </c>
      <c r="J21" s="1">
        <v>17.526</v>
      </c>
      <c r="K21" s="1">
        <v>16.198039999999999</v>
      </c>
      <c r="L21" s="2">
        <v>1838</v>
      </c>
      <c r="M21" t="str">
        <f t="shared" si="2"/>
        <v>Late Holocene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17.487514858515027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t="s">
        <v>134</v>
      </c>
      <c r="AL21" t="s">
        <v>136</v>
      </c>
    </row>
    <row r="22" spans="1:38" x14ac:dyDescent="0.3">
      <c r="A22" t="s">
        <v>18</v>
      </c>
      <c r="B22" t="s">
        <v>19</v>
      </c>
      <c r="C22" t="s">
        <v>107</v>
      </c>
      <c r="D22" t="str">
        <f t="shared" si="0"/>
        <v>DT-FJ-1_0-16</v>
      </c>
      <c r="E22">
        <v>0</v>
      </c>
      <c r="F22">
        <v>16</v>
      </c>
      <c r="G22">
        <f t="shared" si="1"/>
        <v>16</v>
      </c>
      <c r="H22" s="1">
        <v>4.8768000000000002</v>
      </c>
      <c r="I22" s="1">
        <v>29.4830063498352</v>
      </c>
      <c r="J22" s="1">
        <v>3.4093</v>
      </c>
      <c r="K22" s="1">
        <v>0.199405</v>
      </c>
      <c r="L22" s="2">
        <v>4355.82</v>
      </c>
      <c r="M22" t="s">
        <v>130</v>
      </c>
      <c r="N22" s="1">
        <v>18.479704703775237</v>
      </c>
      <c r="O22" s="1">
        <v>0</v>
      </c>
      <c r="P22" s="1">
        <v>1.569343680703434</v>
      </c>
      <c r="Q22" s="1">
        <v>7.0368857194737444</v>
      </c>
      <c r="R22" s="1">
        <v>0</v>
      </c>
      <c r="S22" s="1">
        <v>0</v>
      </c>
      <c r="T22" s="1">
        <v>0</v>
      </c>
      <c r="U22" s="1">
        <v>0</v>
      </c>
      <c r="V22" s="1">
        <v>0.29497467494236174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2.1020975709404253</v>
      </c>
      <c r="AK22" t="s">
        <v>133</v>
      </c>
    </row>
    <row r="23" spans="1:38" x14ac:dyDescent="0.3">
      <c r="A23" t="s">
        <v>18</v>
      </c>
      <c r="B23" t="s">
        <v>19</v>
      </c>
      <c r="C23" t="s">
        <v>107</v>
      </c>
      <c r="D23" t="str">
        <f t="shared" si="0"/>
        <v>DT-FJ-1_16-21</v>
      </c>
      <c r="E23">
        <v>16</v>
      </c>
      <c r="F23">
        <v>21</v>
      </c>
      <c r="G23">
        <f t="shared" si="1"/>
        <v>5</v>
      </c>
      <c r="H23" s="1">
        <v>1.524</v>
      </c>
      <c r="I23" s="1">
        <v>37.40024045736422</v>
      </c>
      <c r="J23" s="1">
        <v>6.6097000000000001</v>
      </c>
      <c r="K23" s="1">
        <v>2.0797099999999999</v>
      </c>
      <c r="L23" s="2">
        <v>5501.95</v>
      </c>
      <c r="M23" t="s">
        <v>130</v>
      </c>
      <c r="N23" s="1">
        <v>12.259253756802414</v>
      </c>
      <c r="O23" s="1">
        <v>0</v>
      </c>
      <c r="P23" s="1">
        <v>0</v>
      </c>
      <c r="Q23" s="1">
        <v>12.010171291481646</v>
      </c>
      <c r="R23" s="1">
        <v>0</v>
      </c>
      <c r="S23" s="1">
        <v>0</v>
      </c>
      <c r="T23" s="1">
        <v>0</v>
      </c>
      <c r="U23" s="1">
        <v>6.7110027127112257</v>
      </c>
      <c r="V23" s="1">
        <v>0</v>
      </c>
      <c r="W23" s="1">
        <v>0</v>
      </c>
      <c r="X23" s="1">
        <v>4.1756356713272478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2.2441770250416813</v>
      </c>
      <c r="AK23" t="s">
        <v>133</v>
      </c>
    </row>
    <row r="24" spans="1:38" x14ac:dyDescent="0.3">
      <c r="A24" t="s">
        <v>18</v>
      </c>
      <c r="B24" t="s">
        <v>19</v>
      </c>
      <c r="C24" t="s">
        <v>107</v>
      </c>
      <c r="D24" t="str">
        <f t="shared" si="0"/>
        <v>DT-FJ-1_21-23</v>
      </c>
      <c r="E24">
        <v>21</v>
      </c>
      <c r="F24">
        <v>23</v>
      </c>
      <c r="G24">
        <f t="shared" si="1"/>
        <v>2</v>
      </c>
      <c r="H24" s="1">
        <v>0.60959999999999948</v>
      </c>
      <c r="I24" s="1">
        <v>71.105842508680126</v>
      </c>
      <c r="J24" s="1">
        <v>7.6765000000000008</v>
      </c>
      <c r="K24" s="1">
        <v>2.4563999999999999</v>
      </c>
      <c r="L24" s="2">
        <v>5912.09</v>
      </c>
      <c r="M24" t="s">
        <v>130</v>
      </c>
      <c r="N24" s="1">
        <v>40.613358864733108</v>
      </c>
      <c r="O24" s="1">
        <v>0</v>
      </c>
      <c r="P24" s="1">
        <v>0</v>
      </c>
      <c r="Q24" s="1">
        <v>30.492483643947022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t="s">
        <v>133</v>
      </c>
    </row>
    <row r="25" spans="1:38" x14ac:dyDescent="0.3">
      <c r="A25" t="s">
        <v>18</v>
      </c>
      <c r="B25" t="s">
        <v>19</v>
      </c>
      <c r="C25" t="s">
        <v>107</v>
      </c>
      <c r="D25" t="str">
        <f t="shared" si="0"/>
        <v>DT-FJ-1_23-26</v>
      </c>
      <c r="E25">
        <v>23</v>
      </c>
      <c r="F25">
        <v>26</v>
      </c>
      <c r="G25">
        <f t="shared" si="1"/>
        <v>3</v>
      </c>
      <c r="H25" s="1">
        <v>0.91440000000000055</v>
      </c>
      <c r="I25" s="1">
        <v>68.859829368928047</v>
      </c>
      <c r="J25" s="1">
        <v>8.4384999999999994</v>
      </c>
      <c r="K25" s="1">
        <v>2.6238999999999999</v>
      </c>
      <c r="L25" s="2">
        <v>6205.05</v>
      </c>
      <c r="M25" t="s">
        <v>130</v>
      </c>
      <c r="N25" s="1">
        <v>13.486169787231711</v>
      </c>
      <c r="O25" s="1">
        <v>0</v>
      </c>
      <c r="P25" s="1">
        <v>0</v>
      </c>
      <c r="Q25" s="1">
        <v>55.373659581696344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t="s">
        <v>133</v>
      </c>
    </row>
    <row r="26" spans="1:38" x14ac:dyDescent="0.3">
      <c r="A26" t="s">
        <v>18</v>
      </c>
      <c r="B26" t="s">
        <v>19</v>
      </c>
      <c r="C26" t="s">
        <v>107</v>
      </c>
      <c r="D26" t="str">
        <f t="shared" si="0"/>
        <v>DT-FJ-1_26-31</v>
      </c>
      <c r="E26">
        <v>26</v>
      </c>
      <c r="F26">
        <v>31</v>
      </c>
      <c r="G26">
        <f t="shared" si="1"/>
        <v>5</v>
      </c>
      <c r="H26" s="1">
        <v>1.524</v>
      </c>
      <c r="I26" s="1">
        <v>47.878577416862562</v>
      </c>
      <c r="J26" s="1">
        <v>9.6577000000000002</v>
      </c>
      <c r="K26" s="1">
        <v>2.9927450000000002</v>
      </c>
      <c r="L26" s="2">
        <v>6612.41</v>
      </c>
      <c r="M26" t="s">
        <v>130</v>
      </c>
      <c r="N26" s="1">
        <v>47.878577416862562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t="s">
        <v>133</v>
      </c>
    </row>
    <row r="27" spans="1:38" x14ac:dyDescent="0.3">
      <c r="A27" t="s">
        <v>18</v>
      </c>
      <c r="B27" t="s">
        <v>19</v>
      </c>
      <c r="C27" t="s">
        <v>107</v>
      </c>
      <c r="D27" t="str">
        <f t="shared" si="0"/>
        <v>DT-FJ-1_31-36</v>
      </c>
      <c r="E27">
        <v>31</v>
      </c>
      <c r="F27">
        <v>36</v>
      </c>
      <c r="G27">
        <f t="shared" si="1"/>
        <v>5</v>
      </c>
      <c r="H27" s="1">
        <v>1.5239999999999991</v>
      </c>
      <c r="I27" s="1">
        <v>78.686390062411306</v>
      </c>
      <c r="J27" s="1">
        <v>11.181699999999999</v>
      </c>
      <c r="K27" s="1">
        <v>3.6512099999999998</v>
      </c>
      <c r="L27" s="2">
        <v>6998</v>
      </c>
      <c r="M27" t="s">
        <v>130</v>
      </c>
      <c r="N27" s="1">
        <v>27.022750809593475</v>
      </c>
      <c r="O27" s="1">
        <v>0</v>
      </c>
      <c r="P27" s="1">
        <v>0</v>
      </c>
      <c r="Q27" s="1">
        <v>47.082052504397282</v>
      </c>
      <c r="R27" s="1">
        <v>0</v>
      </c>
      <c r="S27" s="1">
        <v>0</v>
      </c>
      <c r="T27" s="1">
        <v>4.5815867484205395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t="s">
        <v>133</v>
      </c>
    </row>
    <row r="28" spans="1:38" x14ac:dyDescent="0.3">
      <c r="A28" t="s">
        <v>18</v>
      </c>
      <c r="B28" t="s">
        <v>19</v>
      </c>
      <c r="C28" t="s">
        <v>107</v>
      </c>
      <c r="D28" t="str">
        <f t="shared" si="0"/>
        <v>DT-FJ-1_36-41</v>
      </c>
      <c r="E28">
        <v>36</v>
      </c>
      <c r="F28">
        <v>41</v>
      </c>
      <c r="G28">
        <f t="shared" si="1"/>
        <v>5</v>
      </c>
      <c r="H28" s="1">
        <v>1.5240000000000009</v>
      </c>
      <c r="I28" s="1">
        <v>82.932550315344187</v>
      </c>
      <c r="J28" s="1">
        <v>12.7057</v>
      </c>
      <c r="K28" s="1">
        <v>3.86103</v>
      </c>
      <c r="L28" s="2">
        <v>7417.83</v>
      </c>
      <c r="M28" t="s">
        <v>130</v>
      </c>
      <c r="N28" s="1">
        <v>0</v>
      </c>
      <c r="O28" s="1">
        <v>0</v>
      </c>
      <c r="P28" s="1">
        <v>0</v>
      </c>
      <c r="Q28" s="1">
        <v>82.010161699516161</v>
      </c>
      <c r="R28" s="1">
        <v>0</v>
      </c>
      <c r="S28" s="1">
        <v>0</v>
      </c>
      <c r="T28" s="1">
        <v>0</v>
      </c>
      <c r="U28" s="1">
        <v>0.92238861582803178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t="s">
        <v>133</v>
      </c>
    </row>
    <row r="29" spans="1:38" x14ac:dyDescent="0.3">
      <c r="A29" t="s">
        <v>18</v>
      </c>
      <c r="B29" t="s">
        <v>19</v>
      </c>
      <c r="C29" t="s">
        <v>108</v>
      </c>
      <c r="D29" t="str">
        <f t="shared" si="0"/>
        <v>DT-FJ-2_0-15</v>
      </c>
      <c r="E29">
        <v>0</v>
      </c>
      <c r="F29">
        <v>15</v>
      </c>
      <c r="G29">
        <f t="shared" si="1"/>
        <v>15</v>
      </c>
      <c r="H29" s="1">
        <v>4.5720000000000001</v>
      </c>
      <c r="I29" s="1">
        <v>10.962599340354421</v>
      </c>
      <c r="J29" s="1">
        <v>1.8259000000000001</v>
      </c>
      <c r="K29" s="1">
        <v>-1.1505000000000001</v>
      </c>
      <c r="L29" s="2">
        <v>3532.49</v>
      </c>
      <c r="M29" t="str">
        <f t="shared" si="2"/>
        <v>Late Holocene</v>
      </c>
      <c r="N29" s="1">
        <v>4.0258925531798075</v>
      </c>
      <c r="O29" s="1">
        <v>0</v>
      </c>
      <c r="P29" s="1">
        <v>0.35678790674178279</v>
      </c>
      <c r="Q29" s="1">
        <v>5.3015627230696571</v>
      </c>
      <c r="R29" s="1">
        <v>0</v>
      </c>
      <c r="S29" s="1">
        <v>1.2783561573631748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t="s">
        <v>133</v>
      </c>
    </row>
    <row r="30" spans="1:38" x14ac:dyDescent="0.3">
      <c r="A30" t="s">
        <v>18</v>
      </c>
      <c r="B30" t="s">
        <v>19</v>
      </c>
      <c r="C30" t="s">
        <v>108</v>
      </c>
      <c r="D30" t="str">
        <f t="shared" si="0"/>
        <v>DT-FJ-2_15-20</v>
      </c>
      <c r="E30">
        <v>15</v>
      </c>
      <c r="F30">
        <v>20</v>
      </c>
      <c r="G30">
        <f t="shared" si="1"/>
        <v>5</v>
      </c>
      <c r="H30" s="1">
        <v>1.524</v>
      </c>
      <c r="I30" s="1">
        <v>64.399976938029184</v>
      </c>
      <c r="J30" s="1">
        <v>4.8738999999999999</v>
      </c>
      <c r="K30" s="1">
        <v>-0.32034000000000001</v>
      </c>
      <c r="L30" s="2">
        <v>5896.78</v>
      </c>
      <c r="M30" t="s">
        <v>130</v>
      </c>
      <c r="N30" s="1">
        <v>38.804950636400569</v>
      </c>
      <c r="O30" s="1">
        <v>0</v>
      </c>
      <c r="P30" s="1">
        <v>2.4302649930264995</v>
      </c>
      <c r="Q30" s="1">
        <v>0</v>
      </c>
      <c r="R30" s="1">
        <v>0</v>
      </c>
      <c r="S30" s="1">
        <v>17.705073084483683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5.4596882241184277</v>
      </c>
      <c r="AK30" t="s">
        <v>133</v>
      </c>
    </row>
    <row r="31" spans="1:38" x14ac:dyDescent="0.3">
      <c r="A31" t="s">
        <v>18</v>
      </c>
      <c r="B31" t="s">
        <v>19</v>
      </c>
      <c r="C31" t="s">
        <v>108</v>
      </c>
      <c r="D31" t="str">
        <f t="shared" si="0"/>
        <v>DT-FJ-2_20-25</v>
      </c>
      <c r="E31">
        <v>20</v>
      </c>
      <c r="F31">
        <v>25</v>
      </c>
      <c r="G31">
        <f t="shared" si="1"/>
        <v>5</v>
      </c>
      <c r="H31" s="1">
        <v>1.524</v>
      </c>
      <c r="I31" s="1">
        <v>45.613215058368745</v>
      </c>
      <c r="J31" s="1">
        <v>6.3979000000000008</v>
      </c>
      <c r="K31" s="1">
        <v>0.581395</v>
      </c>
      <c r="L31" s="2">
        <v>6206.37</v>
      </c>
      <c r="M31" t="s">
        <v>130</v>
      </c>
      <c r="N31" s="1">
        <v>39.326398269254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6.2868167891147495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t="s">
        <v>133</v>
      </c>
    </row>
    <row r="32" spans="1:38" x14ac:dyDescent="0.3">
      <c r="A32" t="s">
        <v>18</v>
      </c>
      <c r="B32" t="s">
        <v>19</v>
      </c>
      <c r="C32" t="s">
        <v>108</v>
      </c>
      <c r="D32" t="str">
        <f t="shared" si="0"/>
        <v>DT-FJ-2_25-30</v>
      </c>
      <c r="E32">
        <v>25</v>
      </c>
      <c r="F32">
        <v>30</v>
      </c>
      <c r="G32">
        <f t="shared" si="1"/>
        <v>5</v>
      </c>
      <c r="H32" s="1">
        <v>1.524</v>
      </c>
      <c r="I32" s="1">
        <v>82.104878935587593</v>
      </c>
      <c r="J32" s="1">
        <v>7.9218999999999999</v>
      </c>
      <c r="K32" s="1">
        <v>1.412755</v>
      </c>
      <c r="L32" s="2">
        <v>6538.37</v>
      </c>
      <c r="M32" t="s">
        <v>130</v>
      </c>
      <c r="N32" s="1">
        <v>33.129921259842519</v>
      </c>
      <c r="O32" s="1">
        <v>0</v>
      </c>
      <c r="P32" s="1">
        <v>0</v>
      </c>
      <c r="Q32" s="1">
        <v>48.974957675745074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t="s">
        <v>133</v>
      </c>
    </row>
    <row r="33" spans="1:38" x14ac:dyDescent="0.3">
      <c r="A33" t="s">
        <v>18</v>
      </c>
      <c r="B33" t="s">
        <v>19</v>
      </c>
      <c r="C33" t="s">
        <v>108</v>
      </c>
      <c r="D33" t="str">
        <f t="shared" si="0"/>
        <v>DT-FJ-2_30-35</v>
      </c>
      <c r="E33">
        <v>30</v>
      </c>
      <c r="F33">
        <v>35</v>
      </c>
      <c r="G33">
        <f t="shared" si="1"/>
        <v>5</v>
      </c>
      <c r="H33" s="1">
        <v>1.5239999999999991</v>
      </c>
      <c r="I33" s="1">
        <v>74.116502482644208</v>
      </c>
      <c r="J33" s="1">
        <v>9.4458999999999982</v>
      </c>
      <c r="K33" s="1">
        <v>2.3561700000000001</v>
      </c>
      <c r="L33" s="2">
        <v>6814.29</v>
      </c>
      <c r="M33" t="s">
        <v>130</v>
      </c>
      <c r="N33" s="1">
        <v>58.679298610400963</v>
      </c>
      <c r="O33" s="1">
        <v>0</v>
      </c>
      <c r="P33" s="1">
        <v>0</v>
      </c>
      <c r="Q33" s="1">
        <v>15.437203872243241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t="s">
        <v>133</v>
      </c>
    </row>
    <row r="34" spans="1:38" x14ac:dyDescent="0.3">
      <c r="A34" t="s">
        <v>18</v>
      </c>
      <c r="B34" t="s">
        <v>19</v>
      </c>
      <c r="C34" t="s">
        <v>108</v>
      </c>
      <c r="D34" t="str">
        <f t="shared" si="0"/>
        <v>DT-FJ-2_35-40</v>
      </c>
      <c r="E34">
        <v>35</v>
      </c>
      <c r="F34">
        <v>40</v>
      </c>
      <c r="G34">
        <f t="shared" si="1"/>
        <v>5</v>
      </c>
      <c r="H34" s="1">
        <v>1.5240000000000009</v>
      </c>
      <c r="I34" s="1">
        <v>32.658288538567334</v>
      </c>
      <c r="J34" s="1">
        <v>10.969899999999999</v>
      </c>
      <c r="K34" s="1">
        <v>3.449595</v>
      </c>
      <c r="L34" s="2">
        <v>7001.33</v>
      </c>
      <c r="M34" t="s">
        <v>130</v>
      </c>
      <c r="N34" s="1">
        <v>11.309349640272002</v>
      </c>
      <c r="O34" s="1">
        <v>0</v>
      </c>
      <c r="P34" s="1">
        <v>0</v>
      </c>
      <c r="Q34" s="1">
        <v>21.348938898295334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t="s">
        <v>133</v>
      </c>
    </row>
    <row r="35" spans="1:38" x14ac:dyDescent="0.3">
      <c r="A35" t="s">
        <v>18</v>
      </c>
      <c r="B35" t="s">
        <v>19</v>
      </c>
      <c r="C35" t="s">
        <v>108</v>
      </c>
      <c r="D35" t="str">
        <f t="shared" si="0"/>
        <v>DT-FJ-2_40-45</v>
      </c>
      <c r="E35">
        <v>40</v>
      </c>
      <c r="F35">
        <v>45</v>
      </c>
      <c r="G35">
        <f t="shared" si="1"/>
        <v>5</v>
      </c>
      <c r="H35" s="1">
        <v>1.5239999999999991</v>
      </c>
      <c r="I35" s="1">
        <v>9.4293667362560889</v>
      </c>
      <c r="J35" s="1">
        <v>12.4939</v>
      </c>
      <c r="K35" s="1">
        <v>4.4946400000000004</v>
      </c>
      <c r="L35" s="2">
        <v>7178</v>
      </c>
      <c r="M35" t="s">
        <v>130</v>
      </c>
      <c r="N35" s="1">
        <v>4.7843001879462355</v>
      </c>
      <c r="O35" s="1">
        <v>0</v>
      </c>
      <c r="P35" s="1">
        <v>0</v>
      </c>
      <c r="Q35" s="1">
        <v>4.6450665483098534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t="s">
        <v>133</v>
      </c>
    </row>
    <row r="36" spans="1:38" x14ac:dyDescent="0.3">
      <c r="A36" t="s">
        <v>18</v>
      </c>
      <c r="B36" t="s">
        <v>19</v>
      </c>
      <c r="C36" t="s">
        <v>108</v>
      </c>
      <c r="D36" t="str">
        <f t="shared" si="0"/>
        <v>DT-FJ-2_45-50</v>
      </c>
      <c r="E36">
        <v>45</v>
      </c>
      <c r="F36">
        <v>50</v>
      </c>
      <c r="G36">
        <f t="shared" si="1"/>
        <v>5</v>
      </c>
      <c r="H36" s="1">
        <v>1.5240000000000009</v>
      </c>
      <c r="I36" s="1">
        <v>43.075318220921758</v>
      </c>
      <c r="J36" s="1">
        <v>14.017899999999999</v>
      </c>
      <c r="K36" s="1">
        <v>5.4581150000000003</v>
      </c>
      <c r="L36" s="2">
        <v>7354.67</v>
      </c>
      <c r="M36" t="s">
        <v>130</v>
      </c>
      <c r="N36" s="1">
        <v>0</v>
      </c>
      <c r="O36" s="1">
        <v>0</v>
      </c>
      <c r="P36" s="1">
        <v>0</v>
      </c>
      <c r="Q36" s="1">
        <v>43.075318220921758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t="s">
        <v>133</v>
      </c>
    </row>
    <row r="37" spans="1:38" x14ac:dyDescent="0.3">
      <c r="A37" t="s">
        <v>18</v>
      </c>
      <c r="B37" t="s">
        <v>10</v>
      </c>
      <c r="C37" t="s">
        <v>11</v>
      </c>
      <c r="D37" t="str">
        <f t="shared" si="0"/>
        <v>DT-LB-1_0-16.5</v>
      </c>
      <c r="E37">
        <v>0</v>
      </c>
      <c r="F37">
        <v>16.5</v>
      </c>
      <c r="G37">
        <f t="shared" si="1"/>
        <v>16.5</v>
      </c>
      <c r="H37" s="1">
        <v>5.0292000000000003</v>
      </c>
      <c r="I37" s="1">
        <v>15.950835559638074</v>
      </c>
      <c r="J37" s="1">
        <v>2.3405</v>
      </c>
      <c r="K37" s="1">
        <v>-8.9359999999999995E-2</v>
      </c>
      <c r="L37" s="2">
        <v>3017.5</v>
      </c>
      <c r="M37" t="str">
        <f t="shared" si="2"/>
        <v>Late Holocene</v>
      </c>
      <c r="N37" s="1">
        <v>1.3850615296839868</v>
      </c>
      <c r="O37" s="1">
        <v>0</v>
      </c>
      <c r="P37" s="1">
        <v>0.60490090472794944</v>
      </c>
      <c r="Q37" s="1">
        <v>4.8319375540485181</v>
      </c>
      <c r="R37" s="1">
        <v>0.9007856545519829</v>
      </c>
      <c r="S37" s="1">
        <v>0</v>
      </c>
      <c r="T37" s="1">
        <v>2.9804783992121844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5.2476715174134503</v>
      </c>
      <c r="AK37" t="s">
        <v>133</v>
      </c>
    </row>
    <row r="38" spans="1:38" x14ac:dyDescent="0.3">
      <c r="A38" t="s">
        <v>18</v>
      </c>
      <c r="B38" t="s">
        <v>10</v>
      </c>
      <c r="C38" t="s">
        <v>11</v>
      </c>
      <c r="D38" t="str">
        <f t="shared" si="0"/>
        <v>DT-LB-1_16.5-21.5</v>
      </c>
      <c r="E38">
        <v>16.5</v>
      </c>
      <c r="F38">
        <v>21.5</v>
      </c>
      <c r="G38">
        <f t="shared" si="1"/>
        <v>5</v>
      </c>
      <c r="H38" s="1">
        <v>1.524</v>
      </c>
      <c r="I38" s="1">
        <v>10.176349885455069</v>
      </c>
      <c r="J38" s="1">
        <v>5.6170999999999998</v>
      </c>
      <c r="K38" s="1">
        <v>1.3308</v>
      </c>
      <c r="L38" s="2">
        <v>5356.27</v>
      </c>
      <c r="M38" t="s">
        <v>130</v>
      </c>
      <c r="N38" s="1">
        <v>5.0634738215526527</v>
      </c>
      <c r="O38" s="1">
        <v>0</v>
      </c>
      <c r="P38" s="1">
        <v>0</v>
      </c>
      <c r="Q38" s="1">
        <v>0</v>
      </c>
      <c r="R38" s="1">
        <v>5.1128760639024167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t="s">
        <v>133</v>
      </c>
    </row>
    <row r="39" spans="1:38" x14ac:dyDescent="0.3">
      <c r="A39" t="s">
        <v>18</v>
      </c>
      <c r="B39" t="s">
        <v>10</v>
      </c>
      <c r="C39" t="s">
        <v>11</v>
      </c>
      <c r="D39" t="str">
        <f t="shared" si="0"/>
        <v>DT-LB-1_21.5-27.5</v>
      </c>
      <c r="E39">
        <v>21.5</v>
      </c>
      <c r="F39">
        <v>27.5</v>
      </c>
      <c r="G39">
        <f t="shared" si="1"/>
        <v>6</v>
      </c>
      <c r="H39" s="1">
        <v>1.8287999999999993</v>
      </c>
      <c r="I39" s="1">
        <v>57.291018716591068</v>
      </c>
      <c r="J39" s="1">
        <v>7.2934999999999999</v>
      </c>
      <c r="K39" s="1">
        <v>1.73383</v>
      </c>
      <c r="L39" s="2">
        <v>6055.16</v>
      </c>
      <c r="M39" t="s">
        <v>130</v>
      </c>
      <c r="N39" s="1">
        <v>45.161867411082291</v>
      </c>
      <c r="O39" s="1">
        <v>0</v>
      </c>
      <c r="P39" s="1">
        <v>0</v>
      </c>
      <c r="Q39" s="1">
        <v>12.129151305508778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t="s">
        <v>133</v>
      </c>
    </row>
    <row r="40" spans="1:38" x14ac:dyDescent="0.3">
      <c r="A40" t="s">
        <v>18</v>
      </c>
      <c r="B40" t="s">
        <v>10</v>
      </c>
      <c r="C40" t="s">
        <v>11</v>
      </c>
      <c r="D40" t="str">
        <f t="shared" si="0"/>
        <v>DT-LB-1_27.5-38.5</v>
      </c>
      <c r="E40">
        <v>27.5</v>
      </c>
      <c r="F40">
        <v>38.5</v>
      </c>
      <c r="G40">
        <f t="shared" si="1"/>
        <v>11</v>
      </c>
      <c r="H40" s="1">
        <v>3.3528000000000002</v>
      </c>
      <c r="I40" s="1">
        <v>26.665403455584102</v>
      </c>
      <c r="J40" s="1">
        <v>9.8842999999999996</v>
      </c>
      <c r="K40" s="1">
        <v>3.2748300000000001</v>
      </c>
      <c r="L40" s="2">
        <v>6584.89</v>
      </c>
      <c r="M40" t="s">
        <v>130</v>
      </c>
      <c r="N40" s="1">
        <v>23.919770306118156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2.4152157283815465</v>
      </c>
      <c r="U40" s="1">
        <v>0</v>
      </c>
      <c r="V40" s="1">
        <v>0</v>
      </c>
      <c r="W40" s="1">
        <v>0</v>
      </c>
      <c r="X40" s="1">
        <v>0</v>
      </c>
      <c r="Y40" s="1">
        <v>0.33041742108439659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t="s">
        <v>133</v>
      </c>
    </row>
    <row r="41" spans="1:38" x14ac:dyDescent="0.3">
      <c r="A41" t="s">
        <v>18</v>
      </c>
      <c r="B41" t="s">
        <v>10</v>
      </c>
      <c r="C41" t="s">
        <v>11</v>
      </c>
      <c r="D41" t="str">
        <f t="shared" si="0"/>
        <v>DT-LB-1_38.5-47.5</v>
      </c>
      <c r="E41">
        <v>38.5</v>
      </c>
      <c r="F41">
        <v>47.5</v>
      </c>
      <c r="G41">
        <f t="shared" si="1"/>
        <v>9</v>
      </c>
      <c r="H41" s="1">
        <v>2.7431999999999999</v>
      </c>
      <c r="I41" s="1">
        <v>47.249894927349764</v>
      </c>
      <c r="J41" s="1">
        <v>12.932300000000001</v>
      </c>
      <c r="K41" s="1">
        <v>4.7541500000000001</v>
      </c>
      <c r="L41" s="2">
        <v>7137.38</v>
      </c>
      <c r="M41" t="s">
        <v>130</v>
      </c>
      <c r="N41" s="1">
        <v>12.414944761806733</v>
      </c>
      <c r="O41" s="1">
        <v>0</v>
      </c>
      <c r="P41" s="1">
        <v>0</v>
      </c>
      <c r="Q41" s="1">
        <v>0</v>
      </c>
      <c r="R41" s="1">
        <v>0</v>
      </c>
      <c r="S41" s="1">
        <v>5.7256767536410891</v>
      </c>
      <c r="T41" s="1">
        <v>14.058098742559141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15.051174669342803</v>
      </c>
      <c r="AK41" t="s">
        <v>133</v>
      </c>
    </row>
    <row r="42" spans="1:38" x14ac:dyDescent="0.3">
      <c r="A42" t="s">
        <v>18</v>
      </c>
      <c r="B42" t="s">
        <v>100</v>
      </c>
      <c r="C42" t="s">
        <v>109</v>
      </c>
      <c r="D42" t="str">
        <f t="shared" si="0"/>
        <v>DT-EK-1_0-5</v>
      </c>
      <c r="E42">
        <v>0</v>
      </c>
      <c r="F42">
        <v>5</v>
      </c>
      <c r="G42">
        <f t="shared" si="1"/>
        <v>5</v>
      </c>
      <c r="H42" s="1">
        <v>1.524</v>
      </c>
      <c r="I42" s="1">
        <v>25.740187183392198</v>
      </c>
      <c r="J42" s="1">
        <v>3.4653</v>
      </c>
      <c r="K42" s="1">
        <v>0.72455999999999998</v>
      </c>
      <c r="L42" s="2">
        <v>3933.82</v>
      </c>
      <c r="M42" t="str">
        <f t="shared" si="2"/>
        <v>Late Holocene</v>
      </c>
      <c r="N42" s="1">
        <v>23.821462903556803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1.9187242798353907</v>
      </c>
      <c r="AK42" t="s">
        <v>133</v>
      </c>
    </row>
    <row r="43" spans="1:38" x14ac:dyDescent="0.3">
      <c r="A43" t="s">
        <v>18</v>
      </c>
      <c r="B43" t="s">
        <v>100</v>
      </c>
      <c r="C43" t="s">
        <v>109</v>
      </c>
      <c r="D43" t="str">
        <f t="shared" si="0"/>
        <v>DT-EK-1_5-10</v>
      </c>
      <c r="E43">
        <v>5</v>
      </c>
      <c r="F43">
        <v>10</v>
      </c>
      <c r="G43">
        <f t="shared" si="1"/>
        <v>5</v>
      </c>
      <c r="H43" s="1">
        <v>1.524</v>
      </c>
      <c r="I43" s="1">
        <v>30.016134171500163</v>
      </c>
      <c r="J43" s="1">
        <v>4.9893000000000001</v>
      </c>
      <c r="K43" s="1">
        <v>1.8065</v>
      </c>
      <c r="L43" s="2">
        <v>4376.55</v>
      </c>
      <c r="M43" t="s">
        <v>130</v>
      </c>
      <c r="N43" s="1">
        <v>5.1814047935366103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24.834729377963555</v>
      </c>
      <c r="AK43" t="s">
        <v>133</v>
      </c>
    </row>
    <row r="44" spans="1:38" x14ac:dyDescent="0.3">
      <c r="A44" t="s">
        <v>18</v>
      </c>
      <c r="B44" t="s">
        <v>100</v>
      </c>
      <c r="C44" t="s">
        <v>109</v>
      </c>
      <c r="D44" t="str">
        <f t="shared" si="0"/>
        <v>DT-EK-1_10-15</v>
      </c>
      <c r="E44">
        <v>10</v>
      </c>
      <c r="F44">
        <v>15</v>
      </c>
      <c r="G44">
        <f t="shared" si="1"/>
        <v>5</v>
      </c>
      <c r="H44" s="1">
        <v>1.524</v>
      </c>
      <c r="I44" s="1">
        <v>0</v>
      </c>
      <c r="J44" s="1">
        <v>6.5133000000000001</v>
      </c>
      <c r="K44" s="1">
        <v>2.8717000000000001</v>
      </c>
      <c r="L44" s="2">
        <v>4819.2700000000004</v>
      </c>
      <c r="M44" t="s">
        <v>130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t="s">
        <v>134</v>
      </c>
      <c r="AL44" t="s">
        <v>135</v>
      </c>
    </row>
    <row r="45" spans="1:38" x14ac:dyDescent="0.3">
      <c r="A45" t="s">
        <v>18</v>
      </c>
      <c r="B45" t="s">
        <v>100</v>
      </c>
      <c r="C45" t="s">
        <v>109</v>
      </c>
      <c r="D45" t="str">
        <f t="shared" si="0"/>
        <v>DT-EK-1_15-20</v>
      </c>
      <c r="E45">
        <v>15</v>
      </c>
      <c r="F45">
        <v>20</v>
      </c>
      <c r="G45">
        <f t="shared" si="1"/>
        <v>5</v>
      </c>
      <c r="H45" s="1">
        <v>1.524</v>
      </c>
      <c r="I45" s="1">
        <v>9.3097139863689868</v>
      </c>
      <c r="J45" s="1">
        <v>8.0373000000000001</v>
      </c>
      <c r="K45" s="1">
        <v>3.8764099999999999</v>
      </c>
      <c r="L45" s="2">
        <v>5262</v>
      </c>
      <c r="M45" t="s">
        <v>130</v>
      </c>
      <c r="N45" s="1">
        <v>8.521353812254949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0.78836017411403803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t="s">
        <v>133</v>
      </c>
    </row>
    <row r="46" spans="1:38" x14ac:dyDescent="0.3">
      <c r="A46" t="s">
        <v>18</v>
      </c>
      <c r="B46" t="s">
        <v>100</v>
      </c>
      <c r="C46" t="s">
        <v>109</v>
      </c>
      <c r="D46" t="str">
        <f t="shared" si="0"/>
        <v>DT-EK-1_20-45</v>
      </c>
      <c r="E46">
        <v>20</v>
      </c>
      <c r="F46">
        <v>45</v>
      </c>
      <c r="G46">
        <f t="shared" si="1"/>
        <v>25</v>
      </c>
      <c r="H46" s="1">
        <v>7.6199999999999992</v>
      </c>
      <c r="I46" s="1">
        <v>0</v>
      </c>
      <c r="J46" s="1">
        <v>12.609299999999999</v>
      </c>
      <c r="K46" s="1">
        <v>5.4681649999999999</v>
      </c>
      <c r="L46" s="2">
        <v>6590.18</v>
      </c>
      <c r="M46" t="s">
        <v>130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t="s">
        <v>134</v>
      </c>
      <c r="AL46" t="s">
        <v>135</v>
      </c>
    </row>
    <row r="47" spans="1:38" x14ac:dyDescent="0.3">
      <c r="A47" t="s">
        <v>18</v>
      </c>
      <c r="B47" t="s">
        <v>101</v>
      </c>
      <c r="C47" t="s">
        <v>111</v>
      </c>
      <c r="D47" t="str">
        <f t="shared" si="0"/>
        <v>DT-PN-1_0-5</v>
      </c>
      <c r="E47">
        <v>0</v>
      </c>
      <c r="F47">
        <v>5</v>
      </c>
      <c r="G47">
        <f t="shared" si="1"/>
        <v>5</v>
      </c>
      <c r="H47" s="1">
        <v>1.524</v>
      </c>
      <c r="I47" s="1">
        <v>22.513040995398587</v>
      </c>
      <c r="J47" s="1">
        <v>4.2135999999999996</v>
      </c>
      <c r="K47" s="1">
        <v>1.69015</v>
      </c>
      <c r="L47" s="2">
        <v>3692.32</v>
      </c>
      <c r="M47" t="str">
        <f t="shared" si="2"/>
        <v>Late Holocene</v>
      </c>
      <c r="N47" s="1">
        <v>22.513040995398587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t="s">
        <v>133</v>
      </c>
    </row>
    <row r="48" spans="1:38" x14ac:dyDescent="0.3">
      <c r="A48" t="s">
        <v>18</v>
      </c>
      <c r="B48" t="s">
        <v>101</v>
      </c>
      <c r="C48" t="s">
        <v>111</v>
      </c>
      <c r="D48" t="str">
        <f t="shared" si="0"/>
        <v>DT-PN-1_5-10</v>
      </c>
      <c r="E48">
        <v>5</v>
      </c>
      <c r="F48">
        <v>10</v>
      </c>
      <c r="G48">
        <f t="shared" si="1"/>
        <v>5</v>
      </c>
      <c r="H48" s="1">
        <v>1.524</v>
      </c>
      <c r="I48" s="1">
        <v>6.4313247454946776</v>
      </c>
      <c r="J48" s="1">
        <v>5.7376000000000005</v>
      </c>
      <c r="K48" s="1">
        <v>2.751735</v>
      </c>
      <c r="L48" s="2">
        <v>4180.95</v>
      </c>
      <c r="M48" t="str">
        <f t="shared" si="2"/>
        <v>Late Holocene</v>
      </c>
      <c r="N48" s="1">
        <v>6.4313247454946776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t="s">
        <v>133</v>
      </c>
    </row>
    <row r="49" spans="1:37" x14ac:dyDescent="0.3">
      <c r="A49" t="s">
        <v>18</v>
      </c>
      <c r="B49" t="s">
        <v>101</v>
      </c>
      <c r="C49" t="s">
        <v>111</v>
      </c>
      <c r="D49" t="str">
        <f t="shared" si="0"/>
        <v>DT-PN-1_10-15</v>
      </c>
      <c r="E49">
        <v>10</v>
      </c>
      <c r="F49">
        <v>15</v>
      </c>
      <c r="G49">
        <f t="shared" si="1"/>
        <v>5</v>
      </c>
      <c r="H49" s="1">
        <v>1.524</v>
      </c>
      <c r="I49" s="1">
        <v>16.903051867470541</v>
      </c>
      <c r="J49" s="1">
        <v>7.2615999999999996</v>
      </c>
      <c r="K49" s="1">
        <v>3.7783099999999998</v>
      </c>
      <c r="L49" s="2">
        <v>4669.59</v>
      </c>
      <c r="M49" t="s">
        <v>130</v>
      </c>
      <c r="N49" s="1">
        <v>0</v>
      </c>
      <c r="O49" s="1">
        <v>0</v>
      </c>
      <c r="P49" s="1">
        <v>9.6185852030002508</v>
      </c>
      <c r="Q49" s="1">
        <v>7.2844666644702878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t="s">
        <v>133</v>
      </c>
    </row>
    <row r="50" spans="1:37" x14ac:dyDescent="0.3">
      <c r="A50" t="s">
        <v>18</v>
      </c>
      <c r="B50" t="s">
        <v>101</v>
      </c>
      <c r="C50" t="s">
        <v>111</v>
      </c>
      <c r="D50" t="str">
        <f t="shared" si="0"/>
        <v>DT-PN-1_15-20</v>
      </c>
      <c r="E50">
        <v>15</v>
      </c>
      <c r="F50">
        <v>20</v>
      </c>
      <c r="G50">
        <f t="shared" si="1"/>
        <v>5</v>
      </c>
      <c r="H50" s="1">
        <v>1.524</v>
      </c>
      <c r="I50" s="1">
        <v>45.291830022293233</v>
      </c>
      <c r="J50" s="1">
        <v>8.7855999999999987</v>
      </c>
      <c r="K50" s="1">
        <v>4.752535</v>
      </c>
      <c r="L50" s="2">
        <v>5158.2299999999996</v>
      </c>
      <c r="M50" t="s">
        <v>130</v>
      </c>
      <c r="N50" s="1">
        <v>3.017288241689454</v>
      </c>
      <c r="O50" s="1">
        <v>0</v>
      </c>
      <c r="P50" s="1">
        <v>0</v>
      </c>
      <c r="Q50" s="1">
        <v>42.274541780603784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t="s">
        <v>133</v>
      </c>
    </row>
    <row r="51" spans="1:37" x14ac:dyDescent="0.3">
      <c r="A51" t="s">
        <v>18</v>
      </c>
      <c r="B51" t="s">
        <v>101</v>
      </c>
      <c r="C51" t="s">
        <v>111</v>
      </c>
      <c r="D51" t="str">
        <f t="shared" si="0"/>
        <v>DT-PN-1_20-25</v>
      </c>
      <c r="E51">
        <v>20</v>
      </c>
      <c r="F51">
        <v>25</v>
      </c>
      <c r="G51">
        <f t="shared" si="1"/>
        <v>5</v>
      </c>
      <c r="H51" s="1">
        <v>1.524</v>
      </c>
      <c r="I51" s="1">
        <v>54.936689399180736</v>
      </c>
      <c r="J51" s="1">
        <v>10.3096</v>
      </c>
      <c r="K51" s="1">
        <v>5.3066300000000002</v>
      </c>
      <c r="L51" s="2">
        <v>5771.09</v>
      </c>
      <c r="M51" t="s">
        <v>130</v>
      </c>
      <c r="N51" s="1">
        <v>13.672646306241006</v>
      </c>
      <c r="O51" s="1">
        <v>0</v>
      </c>
      <c r="P51" s="1">
        <v>0</v>
      </c>
      <c r="Q51" s="1">
        <v>30.46965429007566</v>
      </c>
      <c r="R51" s="1">
        <v>0</v>
      </c>
      <c r="S51" s="1">
        <v>8.3515907268913541</v>
      </c>
      <c r="T51" s="1">
        <v>0</v>
      </c>
      <c r="U51" s="1">
        <v>0</v>
      </c>
      <c r="V51" s="1">
        <v>2.4427980759727208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t="s">
        <v>133</v>
      </c>
    </row>
    <row r="52" spans="1:37" x14ac:dyDescent="0.3">
      <c r="A52" t="s">
        <v>18</v>
      </c>
      <c r="B52" t="s">
        <v>101</v>
      </c>
      <c r="C52" t="s">
        <v>111</v>
      </c>
      <c r="D52" t="str">
        <f t="shared" si="0"/>
        <v>DT-PN-1_25-30</v>
      </c>
      <c r="E52">
        <v>25</v>
      </c>
      <c r="F52">
        <v>30</v>
      </c>
      <c r="G52">
        <f t="shared" si="1"/>
        <v>5</v>
      </c>
      <c r="H52" s="1">
        <v>1.524</v>
      </c>
      <c r="I52" s="1">
        <v>18.272370111685827</v>
      </c>
      <c r="J52" s="1">
        <v>11.833600000000001</v>
      </c>
      <c r="K52" s="1">
        <v>5.19048</v>
      </c>
      <c r="L52" s="2">
        <v>6591</v>
      </c>
      <c r="M52" t="s">
        <v>130</v>
      </c>
      <c r="N52" s="1">
        <v>16.777048397193028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1.4953217144928013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t="s">
        <v>133</v>
      </c>
    </row>
    <row r="53" spans="1:37" x14ac:dyDescent="0.3">
      <c r="A53" t="s">
        <v>18</v>
      </c>
      <c r="B53" t="s">
        <v>101</v>
      </c>
      <c r="C53" t="s">
        <v>111</v>
      </c>
      <c r="D53" t="str">
        <f t="shared" si="0"/>
        <v>DT-PN-1_30-35</v>
      </c>
      <c r="E53">
        <v>30</v>
      </c>
      <c r="F53">
        <v>35</v>
      </c>
      <c r="G53">
        <f t="shared" si="1"/>
        <v>5</v>
      </c>
      <c r="H53" s="1">
        <v>1.5239999999999991</v>
      </c>
      <c r="I53" s="1">
        <v>57.166718505301183</v>
      </c>
      <c r="J53" s="1">
        <v>13.357599999999998</v>
      </c>
      <c r="K53" s="1">
        <v>4.1149500000000003</v>
      </c>
      <c r="L53" s="2">
        <v>7493.73</v>
      </c>
      <c r="M53" t="s">
        <v>130</v>
      </c>
      <c r="N53" s="1">
        <v>13.201540425949876</v>
      </c>
      <c r="O53" s="1">
        <v>0</v>
      </c>
      <c r="P53" s="1">
        <v>0</v>
      </c>
      <c r="Q53" s="1">
        <v>42.455882593677863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1.5092954856734386</v>
      </c>
      <c r="AK53" t="s">
        <v>133</v>
      </c>
    </row>
    <row r="54" spans="1:37" x14ac:dyDescent="0.3">
      <c r="A54" t="s">
        <v>18</v>
      </c>
      <c r="B54" t="s">
        <v>101</v>
      </c>
      <c r="C54" t="s">
        <v>110</v>
      </c>
      <c r="D54" t="str">
        <f t="shared" si="0"/>
        <v>DT-PN-2_0-5</v>
      </c>
      <c r="E54">
        <v>0</v>
      </c>
      <c r="F54">
        <v>5</v>
      </c>
      <c r="G54">
        <f t="shared" si="1"/>
        <v>5</v>
      </c>
      <c r="H54" s="1">
        <v>1.524</v>
      </c>
      <c r="I54" s="1">
        <v>57.263317628774665</v>
      </c>
      <c r="J54" s="1">
        <v>6.6928999999999998</v>
      </c>
      <c r="K54" s="1">
        <v>4.87094</v>
      </c>
      <c r="L54" s="2">
        <v>2731.81</v>
      </c>
      <c r="M54" t="str">
        <f t="shared" si="2"/>
        <v>Late Holocene</v>
      </c>
      <c r="N54" s="1">
        <v>55.102541530134822</v>
      </c>
      <c r="O54" s="1">
        <v>0</v>
      </c>
      <c r="P54" s="1">
        <v>1.1819854039984132</v>
      </c>
      <c r="Q54" s="1">
        <v>0</v>
      </c>
      <c r="R54" s="1">
        <v>0</v>
      </c>
      <c r="S54" s="1">
        <v>0</v>
      </c>
      <c r="T54" s="1">
        <v>0</v>
      </c>
      <c r="U54" s="1">
        <v>0.97879069464143065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t="s">
        <v>133</v>
      </c>
    </row>
    <row r="55" spans="1:37" x14ac:dyDescent="0.3">
      <c r="A55" t="s">
        <v>18</v>
      </c>
      <c r="B55" t="s">
        <v>101</v>
      </c>
      <c r="C55" t="s">
        <v>110</v>
      </c>
      <c r="D55" t="str">
        <f t="shared" si="0"/>
        <v>DT-PN-2_5-10</v>
      </c>
      <c r="E55">
        <v>5</v>
      </c>
      <c r="F55">
        <v>10</v>
      </c>
      <c r="G55">
        <f t="shared" si="1"/>
        <v>5</v>
      </c>
      <c r="H55" s="1">
        <v>1.524</v>
      </c>
      <c r="I55" s="1">
        <v>11.713685245866007</v>
      </c>
      <c r="J55" s="1">
        <v>8.2169000000000008</v>
      </c>
      <c r="K55" s="1">
        <v>6.0944849999999997</v>
      </c>
      <c r="L55" s="2">
        <v>3184.5</v>
      </c>
      <c r="M55" t="str">
        <f t="shared" si="2"/>
        <v>Late Holocene</v>
      </c>
      <c r="N55" s="1">
        <v>11.713685245866007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t="s">
        <v>133</v>
      </c>
    </row>
    <row r="56" spans="1:37" x14ac:dyDescent="0.3">
      <c r="A56" t="s">
        <v>18</v>
      </c>
      <c r="B56" t="s">
        <v>101</v>
      </c>
      <c r="C56" t="s">
        <v>110</v>
      </c>
      <c r="D56" t="str">
        <f t="shared" si="0"/>
        <v>DT-PN-2_10-15</v>
      </c>
      <c r="E56">
        <v>10</v>
      </c>
      <c r="F56">
        <v>15</v>
      </c>
      <c r="G56">
        <f t="shared" si="1"/>
        <v>5</v>
      </c>
      <c r="H56" s="1">
        <v>1.524</v>
      </c>
      <c r="I56" s="1">
        <v>25.010922547725016</v>
      </c>
      <c r="J56" s="1">
        <v>9.7408999999999999</v>
      </c>
      <c r="K56" s="1">
        <v>7.2843499999999999</v>
      </c>
      <c r="L56" s="2">
        <v>3617.7</v>
      </c>
      <c r="M56" t="str">
        <f t="shared" si="2"/>
        <v>Late Holocene</v>
      </c>
      <c r="N56" s="1">
        <v>2.0101291686365292</v>
      </c>
      <c r="O56" s="1">
        <v>0</v>
      </c>
      <c r="P56" s="1">
        <v>0</v>
      </c>
      <c r="Q56" s="1">
        <v>14.66354749134619</v>
      </c>
      <c r="R56" s="1">
        <v>0</v>
      </c>
      <c r="S56" s="1">
        <v>0</v>
      </c>
      <c r="T56" s="1">
        <v>8.3372458877422932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t="s">
        <v>133</v>
      </c>
    </row>
    <row r="57" spans="1:37" x14ac:dyDescent="0.3">
      <c r="A57" t="s">
        <v>18</v>
      </c>
      <c r="B57" t="s">
        <v>101</v>
      </c>
      <c r="C57" t="s">
        <v>110</v>
      </c>
      <c r="D57" t="str">
        <f t="shared" si="0"/>
        <v>DT-PN-2_15-20</v>
      </c>
      <c r="E57">
        <v>15</v>
      </c>
      <c r="F57">
        <v>20</v>
      </c>
      <c r="G57">
        <f t="shared" si="1"/>
        <v>5</v>
      </c>
      <c r="H57" s="1">
        <v>1.524</v>
      </c>
      <c r="I57" s="1">
        <v>28.048722170598246</v>
      </c>
      <c r="J57" s="1">
        <v>11.264900000000001</v>
      </c>
      <c r="K57" s="1">
        <v>8.5090450000000004</v>
      </c>
      <c r="L57" s="2">
        <v>3953.41</v>
      </c>
      <c r="M57" t="str">
        <f t="shared" si="2"/>
        <v>Late Holocene</v>
      </c>
      <c r="N57" s="1">
        <v>27.166237372502351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0.88248479809589009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t="s">
        <v>133</v>
      </c>
    </row>
    <row r="58" spans="1:37" x14ac:dyDescent="0.3">
      <c r="A58" t="s">
        <v>18</v>
      </c>
      <c r="B58" t="s">
        <v>101</v>
      </c>
      <c r="C58" t="s">
        <v>110</v>
      </c>
      <c r="D58" t="str">
        <f t="shared" si="0"/>
        <v>DT-PN-2_20-25</v>
      </c>
      <c r="E58">
        <v>20</v>
      </c>
      <c r="F58">
        <v>25</v>
      </c>
      <c r="G58">
        <f t="shared" si="1"/>
        <v>5</v>
      </c>
      <c r="H58" s="1">
        <v>1.524</v>
      </c>
      <c r="I58" s="1">
        <v>5.8503420768056165</v>
      </c>
      <c r="J58" s="1">
        <v>12.788900000000002</v>
      </c>
      <c r="K58" s="1">
        <v>9.77881</v>
      </c>
      <c r="L58" s="2">
        <v>4211.1400000000003</v>
      </c>
      <c r="M58" t="s">
        <v>130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5.8503420768056165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t="s">
        <v>133</v>
      </c>
    </row>
    <row r="59" spans="1:37" x14ac:dyDescent="0.3">
      <c r="A59" t="s">
        <v>18</v>
      </c>
      <c r="B59" t="s">
        <v>116</v>
      </c>
      <c r="C59" t="s">
        <v>112</v>
      </c>
      <c r="D59" t="str">
        <f t="shared" si="0"/>
        <v>DT-PL-1_0-5</v>
      </c>
      <c r="E59">
        <v>0</v>
      </c>
      <c r="F59">
        <v>5</v>
      </c>
      <c r="G59">
        <f t="shared" si="1"/>
        <v>5</v>
      </c>
      <c r="H59" s="1">
        <v>1.524</v>
      </c>
      <c r="I59" s="1">
        <v>56.418635170603679</v>
      </c>
      <c r="J59" s="1">
        <v>7.6199999999999992</v>
      </c>
      <c r="K59" s="1">
        <v>3.7243599999999999</v>
      </c>
      <c r="L59" s="2">
        <v>5055</v>
      </c>
      <c r="M59" t="s">
        <v>130</v>
      </c>
      <c r="N59" s="1">
        <v>40.515898874709627</v>
      </c>
      <c r="O59" s="1">
        <v>0</v>
      </c>
      <c r="P59" s="1">
        <v>0</v>
      </c>
      <c r="Q59" s="1">
        <v>6.8047485443629903</v>
      </c>
      <c r="R59" s="1">
        <v>0</v>
      </c>
      <c r="S59" s="1">
        <v>0</v>
      </c>
      <c r="T59" s="1">
        <v>0</v>
      </c>
      <c r="U59" s="1">
        <v>7.3817087519232523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1.7162789996078078</v>
      </c>
      <c r="AK59" t="s">
        <v>133</v>
      </c>
    </row>
    <row r="60" spans="1:37" x14ac:dyDescent="0.3">
      <c r="A60" t="s">
        <v>18</v>
      </c>
      <c r="B60" t="s">
        <v>116</v>
      </c>
      <c r="C60" t="s">
        <v>112</v>
      </c>
      <c r="D60" t="str">
        <f t="shared" si="0"/>
        <v>DT-PL-1_5-10</v>
      </c>
      <c r="E60">
        <v>5</v>
      </c>
      <c r="F60">
        <v>10</v>
      </c>
      <c r="G60">
        <f t="shared" si="1"/>
        <v>5</v>
      </c>
      <c r="H60" s="1">
        <v>1.524</v>
      </c>
      <c r="I60" s="1">
        <v>8.6354119528162432</v>
      </c>
      <c r="J60" s="1">
        <v>9.1440000000000001</v>
      </c>
      <c r="K60" s="1">
        <v>4.3642149999999997</v>
      </c>
      <c r="L60" s="2">
        <v>5632.75</v>
      </c>
      <c r="M60" t="s">
        <v>130</v>
      </c>
      <c r="N60" s="1">
        <v>7.0783177964823363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1.5570941563339067</v>
      </c>
      <c r="AK60" t="s">
        <v>133</v>
      </c>
    </row>
    <row r="61" spans="1:37" x14ac:dyDescent="0.3">
      <c r="A61" t="s">
        <v>18</v>
      </c>
      <c r="B61" t="s">
        <v>116</v>
      </c>
      <c r="C61" t="s">
        <v>112</v>
      </c>
      <c r="D61" t="str">
        <f t="shared" si="0"/>
        <v>DT-PL-1_10-15</v>
      </c>
      <c r="E61">
        <v>10</v>
      </c>
      <c r="F61">
        <v>15</v>
      </c>
      <c r="G61">
        <f t="shared" si="1"/>
        <v>5</v>
      </c>
      <c r="H61" s="1">
        <v>1.524</v>
      </c>
      <c r="I61" s="1">
        <v>62.643617823634109</v>
      </c>
      <c r="J61" s="1">
        <v>10.667999999999999</v>
      </c>
      <c r="K61" s="1">
        <v>4.3410399999999996</v>
      </c>
      <c r="L61" s="2">
        <v>6450.25</v>
      </c>
      <c r="M61" t="s">
        <v>130</v>
      </c>
      <c r="N61" s="1">
        <v>50.125637312577311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7.6053941533170422</v>
      </c>
      <c r="U61" s="1">
        <v>2.4960780764473407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2.4165082812924248</v>
      </c>
      <c r="AK61" t="s">
        <v>133</v>
      </c>
    </row>
    <row r="62" spans="1:37" x14ac:dyDescent="0.3">
      <c r="A62" t="s">
        <v>18</v>
      </c>
      <c r="B62" t="s">
        <v>116</v>
      </c>
      <c r="C62" t="s">
        <v>112</v>
      </c>
      <c r="D62" t="str">
        <f t="shared" si="0"/>
        <v>DT-PL-1_15-22</v>
      </c>
      <c r="E62">
        <v>15</v>
      </c>
      <c r="F62">
        <v>22</v>
      </c>
      <c r="G62">
        <f t="shared" si="1"/>
        <v>7</v>
      </c>
      <c r="H62" s="1">
        <v>2.1335999999999995</v>
      </c>
      <c r="I62" s="1">
        <v>40.695502426231812</v>
      </c>
      <c r="J62" s="1">
        <v>12.4968</v>
      </c>
      <c r="K62" s="1">
        <v>4.9514699999999996</v>
      </c>
      <c r="L62" s="2">
        <v>7004.8</v>
      </c>
      <c r="M62" t="s">
        <v>130</v>
      </c>
      <c r="N62" s="1">
        <v>25.485397110448915</v>
      </c>
      <c r="O62" s="1">
        <v>0</v>
      </c>
      <c r="P62" s="1">
        <v>0</v>
      </c>
      <c r="Q62" s="1">
        <v>12.471138476111539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1.8689001594098982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0.8700666802614585</v>
      </c>
      <c r="AK62" t="s">
        <v>133</v>
      </c>
    </row>
    <row r="63" spans="1:37" x14ac:dyDescent="0.3">
      <c r="A63" t="s">
        <v>18</v>
      </c>
      <c r="B63" t="s">
        <v>116</v>
      </c>
      <c r="C63" t="s">
        <v>112</v>
      </c>
      <c r="D63" t="str">
        <f t="shared" si="0"/>
        <v>DT-PL-1_22-27</v>
      </c>
      <c r="E63">
        <v>22</v>
      </c>
      <c r="F63">
        <v>27</v>
      </c>
      <c r="G63">
        <f t="shared" si="1"/>
        <v>5</v>
      </c>
      <c r="H63" s="1">
        <v>1.524</v>
      </c>
      <c r="I63" s="1">
        <v>6.1201081208132573</v>
      </c>
      <c r="J63" s="1">
        <v>14.325599999999998</v>
      </c>
      <c r="K63" s="1">
        <v>6.0875300000000001</v>
      </c>
      <c r="L63" s="2">
        <v>7254.73</v>
      </c>
      <c r="M63" t="s">
        <v>130</v>
      </c>
      <c r="N63" s="1">
        <v>0</v>
      </c>
      <c r="O63" s="1">
        <v>0</v>
      </c>
      <c r="P63" s="1">
        <v>0</v>
      </c>
      <c r="Q63" s="1">
        <v>1.7412151839229051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4.3788929368903515</v>
      </c>
      <c r="AJ63" s="1">
        <v>0</v>
      </c>
      <c r="AK63" t="s">
        <v>133</v>
      </c>
    </row>
    <row r="64" spans="1:37" x14ac:dyDescent="0.3">
      <c r="A64" t="s">
        <v>18</v>
      </c>
      <c r="B64" t="s">
        <v>116</v>
      </c>
      <c r="C64" t="s">
        <v>112</v>
      </c>
      <c r="D64" t="str">
        <f t="shared" si="0"/>
        <v>DT-PL-1_27-32</v>
      </c>
      <c r="E64">
        <v>27</v>
      </c>
      <c r="F64">
        <v>32</v>
      </c>
      <c r="G64">
        <f t="shared" si="1"/>
        <v>5</v>
      </c>
      <c r="H64" s="1">
        <v>1.5240000000000009</v>
      </c>
      <c r="I64" s="1">
        <v>31.731930896697612</v>
      </c>
      <c r="J64" s="1">
        <v>15.849599999999999</v>
      </c>
      <c r="K64" s="1">
        <v>5.2953650000000003</v>
      </c>
      <c r="L64" s="2">
        <v>7837.41</v>
      </c>
      <c r="M64" t="s">
        <v>130</v>
      </c>
      <c r="N64" s="1">
        <v>3.1800642457006303</v>
      </c>
      <c r="O64" s="1">
        <v>0</v>
      </c>
      <c r="P64" s="1">
        <v>0</v>
      </c>
      <c r="Q64" s="1">
        <v>7.1722294041603005</v>
      </c>
      <c r="R64" s="1">
        <v>2.4462529870333372</v>
      </c>
      <c r="S64" s="1">
        <v>2.6859795510635798</v>
      </c>
      <c r="T64" s="1">
        <v>0</v>
      </c>
      <c r="U64" s="1">
        <v>3.0692404121126651</v>
      </c>
      <c r="V64" s="1">
        <v>0</v>
      </c>
      <c r="W64" s="1">
        <v>0</v>
      </c>
      <c r="X64" s="1">
        <v>1.7032945508677086</v>
      </c>
      <c r="Y64" s="1">
        <v>1.0056214988051866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10.469248246954205</v>
      </c>
      <c r="AK64" t="s">
        <v>133</v>
      </c>
    </row>
    <row r="65" spans="1:37" x14ac:dyDescent="0.3">
      <c r="A65" t="s">
        <v>18</v>
      </c>
      <c r="B65" t="s">
        <v>116</v>
      </c>
      <c r="C65" t="s">
        <v>113</v>
      </c>
      <c r="D65" t="str">
        <f t="shared" si="0"/>
        <v>DT-PL-2_0-5</v>
      </c>
      <c r="E65">
        <v>0</v>
      </c>
      <c r="F65">
        <v>5</v>
      </c>
      <c r="G65">
        <f t="shared" si="1"/>
        <v>5</v>
      </c>
      <c r="H65" s="1">
        <v>1.524</v>
      </c>
      <c r="I65" s="1">
        <v>13.878332455278533</v>
      </c>
      <c r="J65" s="1">
        <v>7.6199999999999992</v>
      </c>
      <c r="K65" s="1">
        <v>2.352195</v>
      </c>
      <c r="L65" s="2">
        <v>4469.68</v>
      </c>
      <c r="M65" t="s">
        <v>130</v>
      </c>
      <c r="N65" s="1">
        <v>0</v>
      </c>
      <c r="O65" s="1">
        <v>13.878332455278533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t="s">
        <v>133</v>
      </c>
    </row>
    <row r="66" spans="1:37" x14ac:dyDescent="0.3">
      <c r="A66" t="s">
        <v>18</v>
      </c>
      <c r="B66" t="s">
        <v>116</v>
      </c>
      <c r="C66" t="s">
        <v>113</v>
      </c>
      <c r="D66" t="str">
        <f t="shared" si="0"/>
        <v>DT-PL-2_5-10</v>
      </c>
      <c r="E66">
        <v>5</v>
      </c>
      <c r="F66">
        <v>10</v>
      </c>
      <c r="G66">
        <f t="shared" si="1"/>
        <v>5</v>
      </c>
      <c r="H66" s="1">
        <v>1.524</v>
      </c>
      <c r="I66" s="1">
        <v>39.202417735757713</v>
      </c>
      <c r="J66" s="1">
        <v>9.1440000000000001</v>
      </c>
      <c r="K66" s="1">
        <v>3.38998</v>
      </c>
      <c r="L66" s="2">
        <v>4931.05</v>
      </c>
      <c r="M66" t="s">
        <v>130</v>
      </c>
      <c r="N66" s="1">
        <v>29.738695637728828</v>
      </c>
      <c r="O66" s="1">
        <v>0</v>
      </c>
      <c r="P66" s="1">
        <v>2.0457608938123237</v>
      </c>
      <c r="Q66" s="1">
        <v>5.0283113345009092</v>
      </c>
      <c r="R66" s="1">
        <v>0</v>
      </c>
      <c r="S66" s="1">
        <v>0</v>
      </c>
      <c r="T66" s="1">
        <v>0</v>
      </c>
      <c r="U66" s="1">
        <v>1.7330309977075649</v>
      </c>
      <c r="V66" s="1">
        <v>0</v>
      </c>
      <c r="W66" s="1">
        <v>0</v>
      </c>
      <c r="X66" s="1">
        <v>0.65661887200808755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t="s">
        <v>133</v>
      </c>
    </row>
    <row r="67" spans="1:37" x14ac:dyDescent="0.3">
      <c r="A67" t="s">
        <v>18</v>
      </c>
      <c r="B67" t="s">
        <v>116</v>
      </c>
      <c r="C67" t="s">
        <v>113</v>
      </c>
      <c r="D67" t="str">
        <f t="shared" ref="D67:D130" si="3">C67&amp;"_"&amp;ROUND(E67,1)&amp;"-"&amp;ROUND(F67,1)</f>
        <v>DT-PL-2_10-15</v>
      </c>
      <c r="E67">
        <v>10</v>
      </c>
      <c r="F67">
        <v>15</v>
      </c>
      <c r="G67">
        <f t="shared" ref="G67:G105" si="4">F67-E67</f>
        <v>5</v>
      </c>
      <c r="H67" s="1">
        <v>1.524</v>
      </c>
      <c r="I67" s="1">
        <v>49.492377535086597</v>
      </c>
      <c r="J67" s="1">
        <v>10.667999999999999</v>
      </c>
      <c r="K67" s="1">
        <v>4.260675</v>
      </c>
      <c r="L67" s="2">
        <v>5432.75</v>
      </c>
      <c r="M67" t="s">
        <v>130</v>
      </c>
      <c r="N67" s="1">
        <v>41.002145301457567</v>
      </c>
      <c r="O67" s="1">
        <v>0</v>
      </c>
      <c r="P67" s="1">
        <v>0</v>
      </c>
      <c r="Q67" s="1">
        <v>5.6133924715106813</v>
      </c>
      <c r="R67" s="1">
        <v>2.876839762118343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t="s">
        <v>133</v>
      </c>
    </row>
    <row r="68" spans="1:37" x14ac:dyDescent="0.3">
      <c r="A68" t="s">
        <v>18</v>
      </c>
      <c r="B68" t="s">
        <v>116</v>
      </c>
      <c r="C68" t="s">
        <v>113</v>
      </c>
      <c r="D68" t="str">
        <f t="shared" si="3"/>
        <v>DT-PL-2_15-20</v>
      </c>
      <c r="E68">
        <v>15</v>
      </c>
      <c r="F68">
        <v>20</v>
      </c>
      <c r="G68">
        <f t="shared" si="4"/>
        <v>5</v>
      </c>
      <c r="H68" s="1">
        <v>1.524</v>
      </c>
      <c r="I68" s="1">
        <v>86.985905396186709</v>
      </c>
      <c r="J68" s="1">
        <v>12.192</v>
      </c>
      <c r="K68" s="1">
        <v>4.8202550000000004</v>
      </c>
      <c r="L68" s="2">
        <v>5984.89</v>
      </c>
      <c r="M68" t="s">
        <v>130</v>
      </c>
      <c r="N68" s="1">
        <v>83.205105969683288</v>
      </c>
      <c r="O68" s="1">
        <v>0</v>
      </c>
      <c r="P68" s="1">
        <v>0</v>
      </c>
      <c r="Q68" s="1">
        <v>3.7807994265034042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t="s">
        <v>133</v>
      </c>
    </row>
    <row r="69" spans="1:37" x14ac:dyDescent="0.3">
      <c r="A69" t="s">
        <v>18</v>
      </c>
      <c r="B69" t="s">
        <v>116</v>
      </c>
      <c r="C69" t="s">
        <v>113</v>
      </c>
      <c r="D69" t="str">
        <f t="shared" si="3"/>
        <v>DT-PL-2_20-25</v>
      </c>
      <c r="E69">
        <v>20</v>
      </c>
      <c r="F69">
        <v>25</v>
      </c>
      <c r="G69">
        <f t="shared" si="4"/>
        <v>5</v>
      </c>
      <c r="H69" s="1">
        <v>1.524</v>
      </c>
      <c r="I69" s="1">
        <v>33.050053665972165</v>
      </c>
      <c r="J69" s="1">
        <v>13.716000000000001</v>
      </c>
      <c r="K69" s="1">
        <v>5.3435949999999997</v>
      </c>
      <c r="L69" s="2">
        <v>6478.25</v>
      </c>
      <c r="M69" t="s">
        <v>130</v>
      </c>
      <c r="N69" s="1">
        <v>3.5542093965058488</v>
      </c>
      <c r="O69" s="1">
        <v>0</v>
      </c>
      <c r="P69" s="1">
        <v>0</v>
      </c>
      <c r="Q69" s="1">
        <v>10.600822126615615</v>
      </c>
      <c r="R69" s="1">
        <v>0</v>
      </c>
      <c r="S69" s="1">
        <v>0</v>
      </c>
      <c r="T69" s="1">
        <v>15.970181562356251</v>
      </c>
      <c r="U69" s="1">
        <v>0</v>
      </c>
      <c r="V69" s="1">
        <v>0</v>
      </c>
      <c r="W69" s="1">
        <v>0.43719728332927454</v>
      </c>
      <c r="X69" s="1">
        <v>0</v>
      </c>
      <c r="Y69" s="1">
        <v>1.7290026246719159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0.75864067249325784</v>
      </c>
      <c r="AK69" t="s">
        <v>133</v>
      </c>
    </row>
    <row r="70" spans="1:37" x14ac:dyDescent="0.3">
      <c r="A70" t="s">
        <v>18</v>
      </c>
      <c r="B70" t="s">
        <v>116</v>
      </c>
      <c r="C70" t="s">
        <v>113</v>
      </c>
      <c r="D70" t="str">
        <f t="shared" si="3"/>
        <v>DT-PL-2_25-30</v>
      </c>
      <c r="E70">
        <v>25</v>
      </c>
      <c r="F70">
        <v>30</v>
      </c>
      <c r="G70">
        <f t="shared" si="4"/>
        <v>5</v>
      </c>
      <c r="H70" s="1">
        <v>1.524</v>
      </c>
      <c r="I70" s="1">
        <v>70.384252870453039</v>
      </c>
      <c r="J70" s="1">
        <v>15.239999999999998</v>
      </c>
      <c r="K70" s="1">
        <v>5.9320500000000003</v>
      </c>
      <c r="L70" s="2">
        <v>6902.75</v>
      </c>
      <c r="M70" t="s">
        <v>130</v>
      </c>
      <c r="N70" s="1">
        <v>30.710318748816196</v>
      </c>
      <c r="O70" s="1">
        <v>0</v>
      </c>
      <c r="P70" s="1">
        <v>1.3284244752911039</v>
      </c>
      <c r="Q70" s="1">
        <v>8.5323484049029936</v>
      </c>
      <c r="R70" s="1">
        <v>0</v>
      </c>
      <c r="S70" s="1">
        <v>0</v>
      </c>
      <c r="T70" s="1">
        <v>15.690532240171006</v>
      </c>
      <c r="U70" s="1">
        <v>0</v>
      </c>
      <c r="V70" s="1">
        <v>0</v>
      </c>
      <c r="W70" s="1">
        <v>10.443871706758303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3.6787572945134426</v>
      </c>
      <c r="AK70" t="s">
        <v>133</v>
      </c>
    </row>
    <row r="71" spans="1:37" x14ac:dyDescent="0.3">
      <c r="A71" t="s">
        <v>18</v>
      </c>
      <c r="B71" t="s">
        <v>116</v>
      </c>
      <c r="C71" t="s">
        <v>113</v>
      </c>
      <c r="D71" t="str">
        <f t="shared" si="3"/>
        <v>DT-PL-2_30-35</v>
      </c>
      <c r="E71">
        <v>30</v>
      </c>
      <c r="F71">
        <v>35</v>
      </c>
      <c r="G71">
        <f t="shared" si="4"/>
        <v>5</v>
      </c>
      <c r="H71" s="1">
        <v>1.5239999999999991</v>
      </c>
      <c r="I71" s="1">
        <v>63.292215728188616</v>
      </c>
      <c r="J71" s="1">
        <v>16.763999999999999</v>
      </c>
      <c r="K71" s="1">
        <v>5.4599299999999999</v>
      </c>
      <c r="L71" s="2">
        <v>7524.14</v>
      </c>
      <c r="M71" t="s">
        <v>130</v>
      </c>
      <c r="N71" s="1">
        <v>25.62904185945829</v>
      </c>
      <c r="O71" s="1">
        <v>0</v>
      </c>
      <c r="P71" s="1">
        <v>0</v>
      </c>
      <c r="Q71" s="1">
        <v>6.7192164768063778</v>
      </c>
      <c r="R71" s="1">
        <v>0</v>
      </c>
      <c r="S71" s="1">
        <v>0</v>
      </c>
      <c r="T71" s="1">
        <v>11.834925273516067</v>
      </c>
      <c r="U71" s="1">
        <v>0</v>
      </c>
      <c r="V71" s="1">
        <v>0</v>
      </c>
      <c r="W71" s="1">
        <v>10.480479566342867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8.6285525520650115</v>
      </c>
      <c r="AK71" t="s">
        <v>133</v>
      </c>
    </row>
    <row r="72" spans="1:37" x14ac:dyDescent="0.3">
      <c r="A72" t="s">
        <v>18</v>
      </c>
      <c r="B72" t="s">
        <v>116</v>
      </c>
      <c r="C72" t="s">
        <v>113</v>
      </c>
      <c r="D72" t="str">
        <f t="shared" si="3"/>
        <v>DT-PL-2_35-39.8</v>
      </c>
      <c r="E72">
        <v>35</v>
      </c>
      <c r="F72">
        <v>39.75</v>
      </c>
      <c r="G72">
        <f t="shared" si="4"/>
        <v>4.75</v>
      </c>
      <c r="H72" s="1">
        <v>1.4478000000000009</v>
      </c>
      <c r="I72" s="1">
        <v>72.420280248562776</v>
      </c>
      <c r="J72" s="1">
        <v>18.2499</v>
      </c>
      <c r="K72" s="1">
        <v>3.6085150000000001</v>
      </c>
      <c r="L72" s="2">
        <v>8326.0499999999993</v>
      </c>
      <c r="M72" t="str">
        <f t="shared" ref="M72" si="5">IF(L72&gt;8200,"Early Holocene",)</f>
        <v>Early Holocene</v>
      </c>
      <c r="N72" s="1">
        <v>2.1020210563454409</v>
      </c>
      <c r="O72" s="1">
        <v>0</v>
      </c>
      <c r="P72" s="1">
        <v>0</v>
      </c>
      <c r="Q72" s="1">
        <v>35.302659087877878</v>
      </c>
      <c r="R72" s="1">
        <v>27.811497390447009</v>
      </c>
      <c r="S72" s="1">
        <v>0</v>
      </c>
      <c r="T72" s="1">
        <v>0</v>
      </c>
      <c r="U72" s="1">
        <v>7.2041027138924418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t="s">
        <v>133</v>
      </c>
    </row>
    <row r="73" spans="1:37" x14ac:dyDescent="0.3">
      <c r="A73" t="s">
        <v>18</v>
      </c>
      <c r="B73" t="s">
        <v>116</v>
      </c>
      <c r="C73" t="s">
        <v>114</v>
      </c>
      <c r="D73" t="str">
        <f t="shared" si="3"/>
        <v>DT-PL-3_0-5</v>
      </c>
      <c r="E73">
        <v>0</v>
      </c>
      <c r="F73">
        <v>5</v>
      </c>
      <c r="G73">
        <f t="shared" si="4"/>
        <v>5</v>
      </c>
      <c r="H73" s="1">
        <v>1.524</v>
      </c>
      <c r="I73" s="1">
        <v>40.123983799777839</v>
      </c>
      <c r="J73" s="1">
        <v>7.6199999999999992</v>
      </c>
      <c r="K73" s="1">
        <v>1.9485349999999999</v>
      </c>
      <c r="L73" s="2">
        <v>3761</v>
      </c>
      <c r="M73" t="str">
        <f t="shared" ref="M73:M129" si="6">IF(L73&lt;4200,"Late Holocene",)</f>
        <v>Late Holocene</v>
      </c>
      <c r="N73" s="1">
        <v>17.582610811289037</v>
      </c>
      <c r="O73" s="1">
        <v>10.63631091057438</v>
      </c>
      <c r="P73" s="1">
        <v>0.50103463190696662</v>
      </c>
      <c r="Q73" s="1">
        <v>0</v>
      </c>
      <c r="R73" s="1">
        <v>0</v>
      </c>
      <c r="S73" s="1">
        <v>11.404027446007451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t="s">
        <v>133</v>
      </c>
    </row>
    <row r="74" spans="1:37" x14ac:dyDescent="0.3">
      <c r="A74" t="s">
        <v>18</v>
      </c>
      <c r="B74" t="s">
        <v>116</v>
      </c>
      <c r="C74" t="s">
        <v>114</v>
      </c>
      <c r="D74" t="str">
        <f t="shared" si="3"/>
        <v>DT-PL-3_5-10</v>
      </c>
      <c r="E74">
        <v>5</v>
      </c>
      <c r="F74">
        <v>10</v>
      </c>
      <c r="G74">
        <f t="shared" si="4"/>
        <v>5</v>
      </c>
      <c r="H74" s="1">
        <v>1.524</v>
      </c>
      <c r="I74" s="1">
        <v>14.589698408485457</v>
      </c>
      <c r="J74" s="1">
        <v>9.1440000000000001</v>
      </c>
      <c r="K74" s="1">
        <v>3.0073500000000002</v>
      </c>
      <c r="L74" s="2">
        <v>4243.67</v>
      </c>
      <c r="M74" t="s">
        <v>130</v>
      </c>
      <c r="N74" s="1">
        <v>0</v>
      </c>
      <c r="O74" s="1">
        <v>11.37549519793172</v>
      </c>
      <c r="P74" s="1">
        <v>0.92506168470514216</v>
      </c>
      <c r="Q74" s="1">
        <v>0</v>
      </c>
      <c r="R74" s="1">
        <v>0</v>
      </c>
      <c r="S74" s="1">
        <v>0</v>
      </c>
      <c r="T74" s="1">
        <v>0</v>
      </c>
      <c r="U74" s="1">
        <v>0.3627232691419191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1.2205707432638335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0.70584751344284202</v>
      </c>
      <c r="AK74" t="s">
        <v>133</v>
      </c>
    </row>
    <row r="75" spans="1:37" x14ac:dyDescent="0.3">
      <c r="A75" t="s">
        <v>18</v>
      </c>
      <c r="B75" t="s">
        <v>116</v>
      </c>
      <c r="C75" t="s">
        <v>114</v>
      </c>
      <c r="D75" t="str">
        <f t="shared" si="3"/>
        <v>DT-PL-3_10-15</v>
      </c>
      <c r="E75">
        <v>10</v>
      </c>
      <c r="F75">
        <v>15</v>
      </c>
      <c r="G75">
        <f t="shared" si="4"/>
        <v>5</v>
      </c>
      <c r="H75" s="1">
        <v>1.524</v>
      </c>
      <c r="I75" s="1">
        <v>20.5818268502954</v>
      </c>
      <c r="J75" s="1">
        <v>10.667999999999999</v>
      </c>
      <c r="K75" s="1">
        <v>4.0368899999999996</v>
      </c>
      <c r="L75" s="2">
        <v>4726.25</v>
      </c>
      <c r="M75" t="s">
        <v>130</v>
      </c>
      <c r="N75" s="1">
        <v>9.3426892565395612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11.239137593755837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t="s">
        <v>133</v>
      </c>
    </row>
    <row r="76" spans="1:37" x14ac:dyDescent="0.3">
      <c r="A76" t="s">
        <v>18</v>
      </c>
      <c r="B76" t="s">
        <v>116</v>
      </c>
      <c r="C76" t="s">
        <v>114</v>
      </c>
      <c r="D76" t="str">
        <f t="shared" si="3"/>
        <v>DT-PL-3_15-20</v>
      </c>
      <c r="E76">
        <v>15</v>
      </c>
      <c r="F76">
        <v>20</v>
      </c>
      <c r="G76">
        <f t="shared" si="4"/>
        <v>5</v>
      </c>
      <c r="H76" s="1">
        <v>1.524</v>
      </c>
      <c r="I76" s="1">
        <v>61.059846451777801</v>
      </c>
      <c r="J76" s="1">
        <v>12.192</v>
      </c>
      <c r="K76" s="1">
        <v>5.0078699999999996</v>
      </c>
      <c r="L76" s="2">
        <v>5208.75</v>
      </c>
      <c r="M76" t="s">
        <v>130</v>
      </c>
      <c r="N76" s="1">
        <v>55.644543729786591</v>
      </c>
      <c r="O76" s="1">
        <v>4.6610044530950487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0.35417096739312076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0.40012730150304243</v>
      </c>
      <c r="AK76" t="s">
        <v>133</v>
      </c>
    </row>
    <row r="77" spans="1:37" x14ac:dyDescent="0.3">
      <c r="A77" t="s">
        <v>18</v>
      </c>
      <c r="B77" t="s">
        <v>116</v>
      </c>
      <c r="C77" t="s">
        <v>114</v>
      </c>
      <c r="D77" t="str">
        <f t="shared" si="3"/>
        <v>DT-PL-3_20-25</v>
      </c>
      <c r="E77">
        <v>20</v>
      </c>
      <c r="F77">
        <v>25</v>
      </c>
      <c r="G77">
        <f t="shared" si="4"/>
        <v>5</v>
      </c>
      <c r="H77" s="1">
        <v>1.524</v>
      </c>
      <c r="I77" s="1">
        <v>37.552536007141832</v>
      </c>
      <c r="J77" s="1">
        <v>13.716000000000001</v>
      </c>
      <c r="K77" s="1">
        <v>5.7645</v>
      </c>
      <c r="L77" s="2">
        <v>5708.25</v>
      </c>
      <c r="M77" t="s">
        <v>130</v>
      </c>
      <c r="N77" s="1">
        <v>4.4692640945368396</v>
      </c>
      <c r="O77" s="1">
        <v>0</v>
      </c>
      <c r="P77" s="1">
        <v>0</v>
      </c>
      <c r="Q77" s="1">
        <v>18.715090525639809</v>
      </c>
      <c r="R77" s="1">
        <v>0</v>
      </c>
      <c r="S77" s="1">
        <v>14.368181386965183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t="s">
        <v>133</v>
      </c>
    </row>
    <row r="78" spans="1:37" x14ac:dyDescent="0.3">
      <c r="A78" t="s">
        <v>18</v>
      </c>
      <c r="B78" t="s">
        <v>116</v>
      </c>
      <c r="C78" t="s">
        <v>114</v>
      </c>
      <c r="D78" t="str">
        <f t="shared" si="3"/>
        <v>DT-PL-3_25-30</v>
      </c>
      <c r="E78">
        <v>25</v>
      </c>
      <c r="F78">
        <v>30</v>
      </c>
      <c r="G78">
        <f t="shared" si="4"/>
        <v>5</v>
      </c>
      <c r="H78" s="1">
        <v>1.524</v>
      </c>
      <c r="I78" s="1">
        <v>32.344903561366749</v>
      </c>
      <c r="J78" s="1">
        <v>15.239999999999998</v>
      </c>
      <c r="K78" s="1">
        <v>6.2914399999999997</v>
      </c>
      <c r="L78" s="2">
        <v>6224.75</v>
      </c>
      <c r="M78" t="s">
        <v>130</v>
      </c>
      <c r="N78" s="1">
        <v>11.603674540682416</v>
      </c>
      <c r="O78" s="1">
        <v>0</v>
      </c>
      <c r="P78" s="1">
        <v>7.2239398974210793</v>
      </c>
      <c r="Q78" s="1">
        <v>0</v>
      </c>
      <c r="R78" s="1">
        <v>0.58093139733680077</v>
      </c>
      <c r="S78" s="1">
        <v>1.7794312408196682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7.4470490500614019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3.7098774350453896</v>
      </c>
      <c r="AK78" t="s">
        <v>133</v>
      </c>
    </row>
    <row r="79" spans="1:37" x14ac:dyDescent="0.3">
      <c r="A79" t="s">
        <v>18</v>
      </c>
      <c r="B79" t="s">
        <v>116</v>
      </c>
      <c r="C79" t="s">
        <v>114</v>
      </c>
      <c r="D79" t="str">
        <f t="shared" si="3"/>
        <v>DT-PL-3_30-33.7</v>
      </c>
      <c r="E79">
        <v>30</v>
      </c>
      <c r="F79">
        <v>33.666666666666664</v>
      </c>
      <c r="G79">
        <f t="shared" si="4"/>
        <v>3.6666666666666643</v>
      </c>
      <c r="H79" s="1">
        <v>1.1175999999999995</v>
      </c>
      <c r="I79" s="1">
        <v>16.483361024826024</v>
      </c>
      <c r="J79" s="1">
        <v>16.5608</v>
      </c>
      <c r="K79" s="1">
        <v>6.8336649999999999</v>
      </c>
      <c r="L79" s="2">
        <v>6602.51</v>
      </c>
      <c r="M79" t="s">
        <v>130</v>
      </c>
      <c r="N79" s="1">
        <v>2.8050759710082112</v>
      </c>
      <c r="O79" s="1">
        <v>0</v>
      </c>
      <c r="P79" s="1">
        <v>0</v>
      </c>
      <c r="Q79" s="1">
        <v>0</v>
      </c>
      <c r="R79" s="1">
        <v>13.678285053817813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t="s">
        <v>133</v>
      </c>
    </row>
    <row r="80" spans="1:37" x14ac:dyDescent="0.3">
      <c r="A80" t="s">
        <v>18</v>
      </c>
      <c r="B80" t="s">
        <v>116</v>
      </c>
      <c r="C80" t="s">
        <v>114</v>
      </c>
      <c r="D80" t="str">
        <f t="shared" si="3"/>
        <v>DT-PL-3_33.7-40</v>
      </c>
      <c r="E80">
        <v>33.666666666666664</v>
      </c>
      <c r="F80">
        <v>40</v>
      </c>
      <c r="G80">
        <f t="shared" si="4"/>
        <v>6.3333333333333357</v>
      </c>
      <c r="H80" s="1">
        <v>1.9304000000000006</v>
      </c>
      <c r="I80" s="1">
        <v>33.09524669508054</v>
      </c>
      <c r="J80" s="1">
        <v>18.084800000000001</v>
      </c>
      <c r="K80" s="1">
        <v>7.6324649999999998</v>
      </c>
      <c r="L80" s="2">
        <v>6925.51</v>
      </c>
      <c r="M80" t="s">
        <v>130</v>
      </c>
      <c r="N80" s="1">
        <v>9.0703484312167397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0.33599412458763755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1.4682029425220928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22.220701196754074</v>
      </c>
      <c r="AK80" t="s">
        <v>133</v>
      </c>
    </row>
    <row r="81" spans="1:38" x14ac:dyDescent="0.3">
      <c r="A81" t="s">
        <v>18</v>
      </c>
      <c r="B81" t="s">
        <v>116</v>
      </c>
      <c r="C81" t="s">
        <v>114</v>
      </c>
      <c r="D81" t="str">
        <f t="shared" si="3"/>
        <v>DT-PL-3_40-45</v>
      </c>
      <c r="E81">
        <v>40</v>
      </c>
      <c r="F81">
        <v>45</v>
      </c>
      <c r="G81">
        <f t="shared" si="4"/>
        <v>5</v>
      </c>
      <c r="H81" s="1">
        <v>1.5239999999999991</v>
      </c>
      <c r="I81" s="1">
        <v>87.187808519347925</v>
      </c>
      <c r="J81" s="1">
        <v>19.812000000000001</v>
      </c>
      <c r="K81" s="1">
        <v>6.4519450000000003</v>
      </c>
      <c r="L81" s="2">
        <v>7739.5</v>
      </c>
      <c r="M81" t="s">
        <v>130</v>
      </c>
      <c r="N81" s="1">
        <v>4.5752847407835482</v>
      </c>
      <c r="O81" s="1">
        <v>0</v>
      </c>
      <c r="P81" s="1">
        <v>0</v>
      </c>
      <c r="Q81" s="1">
        <v>40.652495846276096</v>
      </c>
      <c r="R81" s="1">
        <v>27.018830215030459</v>
      </c>
      <c r="S81" s="1">
        <v>0</v>
      </c>
      <c r="T81" s="1">
        <v>13.463399070529025</v>
      </c>
      <c r="U81" s="1">
        <v>0</v>
      </c>
      <c r="V81" s="1">
        <v>0</v>
      </c>
      <c r="W81" s="1">
        <v>0</v>
      </c>
      <c r="X81" s="1">
        <v>0.50889739699968695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0.19202244214885983</v>
      </c>
      <c r="AF81" s="1">
        <v>0</v>
      </c>
      <c r="AG81" s="1">
        <v>0</v>
      </c>
      <c r="AH81" s="1">
        <v>0</v>
      </c>
      <c r="AI81" s="1">
        <v>0</v>
      </c>
      <c r="AJ81" s="1">
        <v>0.77687880758024519</v>
      </c>
      <c r="AK81" t="s">
        <v>133</v>
      </c>
    </row>
    <row r="82" spans="1:38" x14ac:dyDescent="0.3">
      <c r="A82" t="s">
        <v>18</v>
      </c>
      <c r="B82" t="s">
        <v>116</v>
      </c>
      <c r="C82" t="s">
        <v>115</v>
      </c>
      <c r="D82" t="str">
        <f t="shared" si="3"/>
        <v>DT-PL-4_0-4.3</v>
      </c>
      <c r="E82">
        <v>0</v>
      </c>
      <c r="F82">
        <v>4.333333333333333</v>
      </c>
      <c r="G82">
        <f t="shared" si="4"/>
        <v>4.333333333333333</v>
      </c>
      <c r="H82" s="1">
        <v>1.3208</v>
      </c>
      <c r="I82" s="1">
        <v>57.916156052944181</v>
      </c>
      <c r="J82" s="1">
        <v>7.5183999999999997</v>
      </c>
      <c r="K82" s="1">
        <v>3.6916899999999999</v>
      </c>
      <c r="L82" s="2">
        <v>5083.76</v>
      </c>
      <c r="M82" t="s">
        <v>130</v>
      </c>
      <c r="N82" s="1">
        <v>47.133960390461027</v>
      </c>
      <c r="O82" s="1">
        <v>0</v>
      </c>
      <c r="P82" s="1">
        <v>0</v>
      </c>
      <c r="Q82" s="1">
        <v>10.782195662483158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t="s">
        <v>133</v>
      </c>
    </row>
    <row r="83" spans="1:38" x14ac:dyDescent="0.3">
      <c r="A83" t="s">
        <v>18</v>
      </c>
      <c r="B83" t="s">
        <v>116</v>
      </c>
      <c r="C83" t="s">
        <v>115</v>
      </c>
      <c r="D83" t="str">
        <f t="shared" si="3"/>
        <v>DT-PL-4_4.3-7.7</v>
      </c>
      <c r="E83">
        <v>4.333333333333333</v>
      </c>
      <c r="F83">
        <v>7.666666666666667</v>
      </c>
      <c r="G83">
        <f t="shared" si="4"/>
        <v>3.3333333333333339</v>
      </c>
      <c r="H83" s="1">
        <v>1.0160000000000002</v>
      </c>
      <c r="I83" s="1">
        <v>58.614264786669111</v>
      </c>
      <c r="J83" s="1">
        <v>8.6867999999999999</v>
      </c>
      <c r="K83" s="1">
        <v>4.4500250000000001</v>
      </c>
      <c r="L83" s="2">
        <v>5404.36</v>
      </c>
      <c r="M83" t="s">
        <v>130</v>
      </c>
      <c r="N83" s="1">
        <v>24.748176463407194</v>
      </c>
      <c r="O83" s="1">
        <v>6.0823338216443883</v>
      </c>
      <c r="P83" s="1">
        <v>0</v>
      </c>
      <c r="Q83" s="1">
        <v>8.0878044314228177</v>
      </c>
      <c r="R83" s="1">
        <v>5.9909662454983827</v>
      </c>
      <c r="S83" s="1">
        <v>0</v>
      </c>
      <c r="T83" s="1">
        <v>0</v>
      </c>
      <c r="U83" s="1">
        <v>4.6801753341878785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9.0248084905084536</v>
      </c>
      <c r="AK83" t="s">
        <v>133</v>
      </c>
    </row>
    <row r="84" spans="1:38" x14ac:dyDescent="0.3">
      <c r="A84" t="s">
        <v>18</v>
      </c>
      <c r="B84" t="s">
        <v>116</v>
      </c>
      <c r="C84" t="s">
        <v>115</v>
      </c>
      <c r="D84" t="str">
        <f t="shared" si="3"/>
        <v>DT-PL-4_7.7-12</v>
      </c>
      <c r="E84">
        <v>7.666666666666667</v>
      </c>
      <c r="F84">
        <v>12</v>
      </c>
      <c r="G84">
        <f t="shared" si="4"/>
        <v>4.333333333333333</v>
      </c>
      <c r="H84" s="1">
        <v>1.3207999999999998</v>
      </c>
      <c r="I84" s="1">
        <v>64.159567962099558</v>
      </c>
      <c r="J84" s="1">
        <v>9.8552</v>
      </c>
      <c r="K84" s="1">
        <v>5.0916800000000002</v>
      </c>
      <c r="L84" s="2">
        <v>5724.96</v>
      </c>
      <c r="M84" t="s">
        <v>130</v>
      </c>
      <c r="N84" s="1">
        <v>25.855630132548285</v>
      </c>
      <c r="O84" s="1">
        <v>0</v>
      </c>
      <c r="P84" s="1">
        <v>0</v>
      </c>
      <c r="Q84" s="1">
        <v>34.230678259358903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4.0732595701923664</v>
      </c>
      <c r="AK84" t="s">
        <v>133</v>
      </c>
    </row>
    <row r="85" spans="1:38" x14ac:dyDescent="0.3">
      <c r="A85" t="s">
        <v>18</v>
      </c>
      <c r="B85" t="s">
        <v>116</v>
      </c>
      <c r="C85" t="s">
        <v>115</v>
      </c>
      <c r="D85" t="str">
        <f t="shared" si="3"/>
        <v>DT-PL-4_12-17</v>
      </c>
      <c r="E85">
        <v>12</v>
      </c>
      <c r="F85">
        <v>17</v>
      </c>
      <c r="G85">
        <f t="shared" si="4"/>
        <v>5</v>
      </c>
      <c r="H85" s="1">
        <v>1.5240000000000005</v>
      </c>
      <c r="I85" s="1">
        <v>35.393777086003794</v>
      </c>
      <c r="J85" s="1">
        <v>11.2776</v>
      </c>
      <c r="K85" s="1">
        <v>5.3910799999999997</v>
      </c>
      <c r="L85" s="2">
        <v>6288.55</v>
      </c>
      <c r="M85" t="s">
        <v>130</v>
      </c>
      <c r="N85" s="1">
        <v>13.446992817758247</v>
      </c>
      <c r="O85" s="1">
        <v>0</v>
      </c>
      <c r="P85" s="1">
        <v>0.34312753057030665</v>
      </c>
      <c r="Q85" s="1">
        <v>20.922666280087082</v>
      </c>
      <c r="R85" s="1">
        <v>0</v>
      </c>
      <c r="S85" s="1">
        <v>0</v>
      </c>
      <c r="T85" s="1">
        <v>0</v>
      </c>
      <c r="U85" s="1">
        <v>0</v>
      </c>
      <c r="V85" s="1">
        <v>0.32911402063114203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0.35187643695700832</v>
      </c>
      <c r="AK85" t="s">
        <v>133</v>
      </c>
    </row>
    <row r="86" spans="1:38" x14ac:dyDescent="0.3">
      <c r="A86" t="s">
        <v>18</v>
      </c>
      <c r="B86" t="s">
        <v>116</v>
      </c>
      <c r="C86" t="s">
        <v>115</v>
      </c>
      <c r="D86" t="str">
        <f t="shared" si="3"/>
        <v>DT-PL-4_17-22</v>
      </c>
      <c r="E86">
        <v>17</v>
      </c>
      <c r="F86">
        <v>22</v>
      </c>
      <c r="G86">
        <f t="shared" si="4"/>
        <v>5</v>
      </c>
      <c r="H86" s="1">
        <v>1.5239999999999991</v>
      </c>
      <c r="I86" s="1">
        <v>66.716209892368099</v>
      </c>
      <c r="J86" s="1">
        <v>12.801600000000001</v>
      </c>
      <c r="K86" s="1">
        <v>5.0866800000000003</v>
      </c>
      <c r="L86" s="2">
        <v>7057.64</v>
      </c>
      <c r="M86" t="s">
        <v>130</v>
      </c>
      <c r="N86" s="1">
        <v>31.436181305825144</v>
      </c>
      <c r="O86" s="1">
        <v>0</v>
      </c>
      <c r="P86" s="1">
        <v>0</v>
      </c>
      <c r="Q86" s="1">
        <v>27.219628069747099</v>
      </c>
      <c r="R86" s="1">
        <v>0</v>
      </c>
      <c r="S86" s="1">
        <v>0</v>
      </c>
      <c r="T86" s="1">
        <v>5.9428854096726278</v>
      </c>
      <c r="U86" s="1">
        <v>0</v>
      </c>
      <c r="V86" s="1">
        <v>0</v>
      </c>
      <c r="W86" s="1">
        <v>0</v>
      </c>
      <c r="X86" s="1">
        <v>1.6436372052330668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0.47387790189017071</v>
      </c>
      <c r="AK86" t="s">
        <v>133</v>
      </c>
    </row>
    <row r="87" spans="1:38" x14ac:dyDescent="0.3">
      <c r="A87" t="s">
        <v>18</v>
      </c>
      <c r="B87" t="s">
        <v>116</v>
      </c>
      <c r="C87" t="s">
        <v>115</v>
      </c>
      <c r="D87" t="str">
        <f t="shared" si="3"/>
        <v>DT-PL-4_22-23.8</v>
      </c>
      <c r="E87">
        <v>22</v>
      </c>
      <c r="F87">
        <v>23.75</v>
      </c>
      <c r="G87">
        <f t="shared" si="4"/>
        <v>1.75</v>
      </c>
      <c r="H87" s="1">
        <v>0.53340000000000032</v>
      </c>
      <c r="I87" s="1">
        <v>77.408456210415551</v>
      </c>
      <c r="J87" s="1">
        <v>13.830299999999999</v>
      </c>
      <c r="K87" s="1">
        <v>4.5597899999999996</v>
      </c>
      <c r="L87" s="2">
        <v>7580.62</v>
      </c>
      <c r="M87" t="s">
        <v>130</v>
      </c>
      <c r="N87" s="1">
        <v>61.840707411573547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15.567748798842004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t="s">
        <v>133</v>
      </c>
    </row>
    <row r="88" spans="1:38" x14ac:dyDescent="0.3">
      <c r="A88" t="s">
        <v>18</v>
      </c>
      <c r="B88" t="s">
        <v>12</v>
      </c>
      <c r="C88" t="s">
        <v>13</v>
      </c>
      <c r="D88" t="str">
        <f t="shared" si="3"/>
        <v>DT-TB-1_0-5</v>
      </c>
      <c r="E88">
        <v>0</v>
      </c>
      <c r="F88">
        <v>5</v>
      </c>
      <c r="G88">
        <f t="shared" si="4"/>
        <v>5</v>
      </c>
      <c r="H88" s="1">
        <v>1.524</v>
      </c>
      <c r="I88" s="1">
        <v>64.869248880654624</v>
      </c>
      <c r="J88" s="1">
        <v>24.862000000000002</v>
      </c>
      <c r="K88" s="1">
        <v>23.708359999999999</v>
      </c>
      <c r="L88" s="2">
        <v>1631.16</v>
      </c>
      <c r="M88" t="str">
        <f t="shared" si="6"/>
        <v>Late Holocene</v>
      </c>
      <c r="N88" s="1">
        <v>10.701134784622511</v>
      </c>
      <c r="O88" s="1">
        <v>0</v>
      </c>
      <c r="P88" s="1">
        <v>3.3721244403273118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8.6351568186329644</v>
      </c>
      <c r="AA88" s="1">
        <v>42.16083283707183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t="s">
        <v>134</v>
      </c>
      <c r="AL88" t="s">
        <v>136</v>
      </c>
    </row>
    <row r="89" spans="1:38" x14ac:dyDescent="0.3">
      <c r="A89" t="s">
        <v>18</v>
      </c>
      <c r="B89" t="s">
        <v>12</v>
      </c>
      <c r="C89" t="s">
        <v>13</v>
      </c>
      <c r="D89" t="str">
        <f t="shared" si="3"/>
        <v>DT-TB-1_5-10</v>
      </c>
      <c r="E89">
        <v>5</v>
      </c>
      <c r="F89">
        <v>10</v>
      </c>
      <c r="G89">
        <f t="shared" si="4"/>
        <v>5</v>
      </c>
      <c r="H89" s="1">
        <v>1.524</v>
      </c>
      <c r="I89" s="1">
        <v>34.147215973003377</v>
      </c>
      <c r="J89" s="1">
        <v>26.386000000000003</v>
      </c>
      <c r="K89" s="1">
        <v>23.296250000000001</v>
      </c>
      <c r="L89" s="2">
        <v>4214.66</v>
      </c>
      <c r="M89" t="s">
        <v>130</v>
      </c>
      <c r="N89" s="1">
        <v>10.182762081210438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14.429699044972322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0.43183021239992064</v>
      </c>
      <c r="AJ89" s="1">
        <v>9.1029246344206971</v>
      </c>
      <c r="AK89" t="s">
        <v>134</v>
      </c>
      <c r="AL89" t="s">
        <v>136</v>
      </c>
    </row>
    <row r="90" spans="1:38" x14ac:dyDescent="0.3">
      <c r="A90" t="s">
        <v>18</v>
      </c>
      <c r="B90" t="s">
        <v>12</v>
      </c>
      <c r="C90" t="s">
        <v>13</v>
      </c>
      <c r="D90" t="str">
        <f t="shared" si="3"/>
        <v>DT-TB-1_10-15</v>
      </c>
      <c r="E90">
        <v>10</v>
      </c>
      <c r="F90">
        <v>15</v>
      </c>
      <c r="G90">
        <f t="shared" si="4"/>
        <v>5</v>
      </c>
      <c r="H90" s="1">
        <v>1.524</v>
      </c>
      <c r="I90" s="1">
        <v>46.972735944771607</v>
      </c>
      <c r="J90" s="1">
        <v>27.91</v>
      </c>
      <c r="K90" s="1">
        <v>23.084479999999999</v>
      </c>
      <c r="L90" s="2">
        <v>5661.5</v>
      </c>
      <c r="M90" t="s">
        <v>130</v>
      </c>
      <c r="N90" s="1">
        <v>26.582936324135954</v>
      </c>
      <c r="O90" s="1">
        <v>0</v>
      </c>
      <c r="P90" s="1">
        <v>0</v>
      </c>
      <c r="Q90" s="1">
        <v>11.105932530492513</v>
      </c>
      <c r="R90" s="1">
        <v>0</v>
      </c>
      <c r="S90" s="1">
        <v>0</v>
      </c>
      <c r="T90" s="1">
        <v>8.0758838968658324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1.2079831932773111</v>
      </c>
      <c r="AK90" t="s">
        <v>134</v>
      </c>
      <c r="AL90" t="s">
        <v>136</v>
      </c>
    </row>
    <row r="91" spans="1:38" x14ac:dyDescent="0.3">
      <c r="A91" t="s">
        <v>18</v>
      </c>
      <c r="B91" t="s">
        <v>12</v>
      </c>
      <c r="C91" t="s">
        <v>13</v>
      </c>
      <c r="D91" t="str">
        <f t="shared" si="3"/>
        <v>DT-TB-1_15-16.5</v>
      </c>
      <c r="E91">
        <v>15</v>
      </c>
      <c r="F91">
        <v>16.5</v>
      </c>
      <c r="G91">
        <f t="shared" si="4"/>
        <v>1.5</v>
      </c>
      <c r="H91" s="1">
        <v>0.45720000000000027</v>
      </c>
      <c r="I91" s="1">
        <v>62.464802193843425</v>
      </c>
      <c r="J91" s="1">
        <v>28.900600000000001</v>
      </c>
      <c r="K91" s="1">
        <v>22.599550000000001</v>
      </c>
      <c r="L91" s="2">
        <v>6456.75</v>
      </c>
      <c r="M91" t="s">
        <v>130</v>
      </c>
      <c r="N91" s="1">
        <v>62.464802193843425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t="s">
        <v>134</v>
      </c>
      <c r="AL91" t="s">
        <v>136</v>
      </c>
    </row>
    <row r="92" spans="1:38" x14ac:dyDescent="0.3">
      <c r="A92" t="s">
        <v>18</v>
      </c>
      <c r="B92" t="s">
        <v>12</v>
      </c>
      <c r="C92" t="s">
        <v>13</v>
      </c>
      <c r="D92" t="str">
        <f t="shared" si="3"/>
        <v>DT-TB-1_16.5-25</v>
      </c>
      <c r="E92">
        <v>16.5</v>
      </c>
      <c r="F92">
        <v>25</v>
      </c>
      <c r="G92">
        <f t="shared" si="4"/>
        <v>8.5</v>
      </c>
      <c r="H92" s="1">
        <v>2.5907999999999998</v>
      </c>
      <c r="I92" s="1">
        <v>66.035732102954327</v>
      </c>
      <c r="J92" s="1">
        <v>30.424600000000002</v>
      </c>
      <c r="K92" s="1">
        <v>14.631320000000001</v>
      </c>
      <c r="L92" s="2">
        <v>8634.7000000000007</v>
      </c>
      <c r="M92" t="str">
        <f t="shared" ref="M92" si="7">IF(L92&gt;8200,"Early Holocene",)</f>
        <v>Early Holocene</v>
      </c>
      <c r="N92" s="1">
        <v>42.889689724040821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0.46710332955451994</v>
      </c>
      <c r="W92" s="1">
        <v>0</v>
      </c>
      <c r="X92" s="1">
        <v>3.9730685981924507</v>
      </c>
      <c r="Y92" s="1">
        <v>0</v>
      </c>
      <c r="Z92" s="1">
        <v>12.111716999602281</v>
      </c>
      <c r="AA92" s="1">
        <v>3.603344927645475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1.5976479448445311</v>
      </c>
      <c r="AJ92" s="1">
        <v>1.3931605790742334</v>
      </c>
      <c r="AK92" t="s">
        <v>134</v>
      </c>
      <c r="AL92" t="s">
        <v>136</v>
      </c>
    </row>
    <row r="93" spans="1:38" x14ac:dyDescent="0.3">
      <c r="A93" t="s">
        <v>18</v>
      </c>
      <c r="B93" t="s">
        <v>12</v>
      </c>
      <c r="C93" t="s">
        <v>14</v>
      </c>
      <c r="D93" t="str">
        <f t="shared" si="3"/>
        <v>DT-TB-2_0-5</v>
      </c>
      <c r="E93">
        <v>0</v>
      </c>
      <c r="F93">
        <v>5</v>
      </c>
      <c r="G93">
        <f t="shared" si="4"/>
        <v>5</v>
      </c>
      <c r="H93" s="1">
        <v>1.524</v>
      </c>
      <c r="I93" s="1">
        <v>63.55060389235576</v>
      </c>
      <c r="J93" s="1">
        <v>19.362000000000002</v>
      </c>
      <c r="K93" s="1">
        <v>16.004809999999999</v>
      </c>
      <c r="L93" s="2">
        <v>4548.5</v>
      </c>
      <c r="M93" t="s">
        <v>130</v>
      </c>
      <c r="N93" s="1">
        <v>51.38798586380021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12.162618028555556</v>
      </c>
      <c r="AK93" t="s">
        <v>134</v>
      </c>
      <c r="AL93" t="s">
        <v>136</v>
      </c>
    </row>
    <row r="94" spans="1:38" x14ac:dyDescent="0.3">
      <c r="A94" t="s">
        <v>18</v>
      </c>
      <c r="B94" t="s">
        <v>12</v>
      </c>
      <c r="C94" t="s">
        <v>14</v>
      </c>
      <c r="D94" t="str">
        <f t="shared" si="3"/>
        <v>DT-TB-2_5-10</v>
      </c>
      <c r="E94">
        <v>5</v>
      </c>
      <c r="F94">
        <v>10</v>
      </c>
      <c r="G94">
        <f t="shared" si="4"/>
        <v>5</v>
      </c>
      <c r="H94" s="1">
        <v>1.524</v>
      </c>
      <c r="I94" s="1">
        <v>30.094205029350579</v>
      </c>
      <c r="J94" s="1">
        <v>20.886000000000003</v>
      </c>
      <c r="K94" s="1">
        <v>16.701899999999998</v>
      </c>
      <c r="L94" s="2">
        <v>5267.62</v>
      </c>
      <c r="M94" t="s">
        <v>130</v>
      </c>
      <c r="N94" s="1">
        <v>23.690849587784925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6.4033554415656546</v>
      </c>
      <c r="AK94" t="s">
        <v>134</v>
      </c>
      <c r="AL94" t="s">
        <v>136</v>
      </c>
    </row>
    <row r="95" spans="1:38" x14ac:dyDescent="0.3">
      <c r="A95" t="s">
        <v>18</v>
      </c>
      <c r="B95" t="s">
        <v>12</v>
      </c>
      <c r="C95" t="s">
        <v>14</v>
      </c>
      <c r="D95" t="str">
        <f t="shared" si="3"/>
        <v>DT-TB-2_10-20</v>
      </c>
      <c r="E95">
        <v>10</v>
      </c>
      <c r="F95">
        <v>20</v>
      </c>
      <c r="G95">
        <f t="shared" si="4"/>
        <v>10</v>
      </c>
      <c r="H95" s="1">
        <v>3.048</v>
      </c>
      <c r="I95" s="1">
        <v>63.536963221920907</v>
      </c>
      <c r="J95" s="1">
        <v>23.172000000000001</v>
      </c>
      <c r="K95" s="1">
        <v>16.48433</v>
      </c>
      <c r="L95" s="2">
        <v>6497.46</v>
      </c>
      <c r="M95" t="s">
        <v>130</v>
      </c>
      <c r="N95" s="1">
        <v>55.922446934797044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7.6145162871238599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t="s">
        <v>134</v>
      </c>
      <c r="AL95" t="s">
        <v>136</v>
      </c>
    </row>
    <row r="96" spans="1:38" x14ac:dyDescent="0.3">
      <c r="A96" t="s">
        <v>18</v>
      </c>
      <c r="B96" t="s">
        <v>12</v>
      </c>
      <c r="C96" t="s">
        <v>14</v>
      </c>
      <c r="D96" t="str">
        <f t="shared" si="3"/>
        <v>DT-TB-2_20-23</v>
      </c>
      <c r="E96">
        <v>20</v>
      </c>
      <c r="F96">
        <v>23</v>
      </c>
      <c r="G96">
        <f t="shared" si="4"/>
        <v>3</v>
      </c>
      <c r="H96" s="1">
        <v>0.91439999999999966</v>
      </c>
      <c r="I96" s="1">
        <v>22.842677600984519</v>
      </c>
      <c r="J96" s="1">
        <v>25.153200000000002</v>
      </c>
      <c r="K96" s="1">
        <v>15.45792</v>
      </c>
      <c r="L96" s="2">
        <v>7661.11</v>
      </c>
      <c r="M96" t="s">
        <v>130</v>
      </c>
      <c r="N96" s="1">
        <v>1.3239300740934352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12.316422713758289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9.2023248131327975</v>
      </c>
      <c r="AK96" t="s">
        <v>134</v>
      </c>
      <c r="AL96" t="s">
        <v>136</v>
      </c>
    </row>
    <row r="97" spans="1:38" x14ac:dyDescent="0.3">
      <c r="A97" t="s">
        <v>18</v>
      </c>
      <c r="B97" t="s">
        <v>12</v>
      </c>
      <c r="C97" t="s">
        <v>14</v>
      </c>
      <c r="D97" t="str">
        <f t="shared" si="3"/>
        <v>DT-TB-2_23-25</v>
      </c>
      <c r="E97">
        <v>23</v>
      </c>
      <c r="F97">
        <v>25</v>
      </c>
      <c r="G97">
        <f t="shared" si="4"/>
        <v>2</v>
      </c>
      <c r="H97" s="1">
        <v>0.60960000000000036</v>
      </c>
      <c r="I97" s="1">
        <v>17.720533956692915</v>
      </c>
      <c r="J97" s="1">
        <v>25.915200000000002</v>
      </c>
      <c r="K97" s="1">
        <v>14.657220000000001</v>
      </c>
      <c r="L97" s="2">
        <v>8030.34</v>
      </c>
      <c r="M97" t="s">
        <v>130</v>
      </c>
      <c r="N97" s="1">
        <v>10.624384842519685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3.0743178587051614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4.021831255468066</v>
      </c>
      <c r="AK97" t="s">
        <v>134</v>
      </c>
      <c r="AL97" t="s">
        <v>136</v>
      </c>
    </row>
    <row r="98" spans="1:38" x14ac:dyDescent="0.3">
      <c r="A98" t="s">
        <v>38</v>
      </c>
      <c r="B98" t="s">
        <v>117</v>
      </c>
      <c r="C98" t="s">
        <v>39</v>
      </c>
      <c r="D98" t="str">
        <f t="shared" si="3"/>
        <v>MQ-ER-1_0-5</v>
      </c>
      <c r="E98">
        <v>0</v>
      </c>
      <c r="F98">
        <v>5</v>
      </c>
      <c r="G98">
        <f t="shared" si="4"/>
        <v>5</v>
      </c>
      <c r="H98" s="1">
        <v>1.524</v>
      </c>
      <c r="I98" s="1">
        <v>81.009723815930045</v>
      </c>
      <c r="J98" s="1">
        <v>5.9436</v>
      </c>
      <c r="K98" s="1">
        <v>4.1841400000000002</v>
      </c>
      <c r="L98" s="2">
        <v>2625.1052631578946</v>
      </c>
      <c r="M98" t="str">
        <f t="shared" si="6"/>
        <v>Late Holocene</v>
      </c>
      <c r="N98" s="1">
        <v>68.9087168124085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10.711859824054656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1.3891471794668881</v>
      </c>
      <c r="AK98" t="s">
        <v>134</v>
      </c>
      <c r="AL98" t="s">
        <v>137</v>
      </c>
    </row>
    <row r="99" spans="1:38" x14ac:dyDescent="0.3">
      <c r="A99" t="s">
        <v>38</v>
      </c>
      <c r="B99" t="s">
        <v>117</v>
      </c>
      <c r="C99" t="s">
        <v>39</v>
      </c>
      <c r="D99" t="str">
        <f t="shared" si="3"/>
        <v>MQ-ER-1_5-20</v>
      </c>
      <c r="E99">
        <v>5</v>
      </c>
      <c r="F99">
        <v>20</v>
      </c>
      <c r="G99">
        <f t="shared" si="4"/>
        <v>15</v>
      </c>
      <c r="H99" s="1">
        <v>4.5720000000000001</v>
      </c>
      <c r="I99" s="1">
        <v>28.385370641483888</v>
      </c>
      <c r="J99" s="1">
        <v>8.9916</v>
      </c>
      <c r="K99" s="1">
        <v>5.7370549999999998</v>
      </c>
      <c r="L99" s="2">
        <v>4272.4736842105267</v>
      </c>
      <c r="M99" t="s">
        <v>130</v>
      </c>
      <c r="N99" s="1">
        <v>6.9734774045204144</v>
      </c>
      <c r="O99" s="1">
        <v>0</v>
      </c>
      <c r="P99" s="1">
        <v>0</v>
      </c>
      <c r="Q99" s="1">
        <v>9.7150395459361558</v>
      </c>
      <c r="R99" s="1">
        <v>0</v>
      </c>
      <c r="S99" s="1">
        <v>0</v>
      </c>
      <c r="T99" s="1">
        <v>3.182502626870134</v>
      </c>
      <c r="U99" s="1">
        <v>0.92036626703069158</v>
      </c>
      <c r="V99" s="1">
        <v>0</v>
      </c>
      <c r="W99" s="1">
        <v>2.4594758569751645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5.1345089401513251</v>
      </c>
      <c r="AK99" t="s">
        <v>134</v>
      </c>
      <c r="AL99" t="s">
        <v>137</v>
      </c>
    </row>
    <row r="100" spans="1:38" x14ac:dyDescent="0.3">
      <c r="A100" t="s">
        <v>38</v>
      </c>
      <c r="B100" t="s">
        <v>118</v>
      </c>
      <c r="C100" t="s">
        <v>40</v>
      </c>
      <c r="D100" t="str">
        <f t="shared" si="3"/>
        <v>MQ-MA-1_0-13</v>
      </c>
      <c r="E100">
        <v>0</v>
      </c>
      <c r="F100">
        <v>13</v>
      </c>
      <c r="G100">
        <f t="shared" si="4"/>
        <v>13</v>
      </c>
      <c r="H100" s="1">
        <v>3.9624000000000001</v>
      </c>
      <c r="I100" s="1">
        <v>41.482636248824051</v>
      </c>
      <c r="J100" s="1">
        <v>14.181199999999999</v>
      </c>
      <c r="K100" s="1">
        <v>6.3206350000000002</v>
      </c>
      <c r="L100" s="2">
        <v>6849.625</v>
      </c>
      <c r="M100" t="s">
        <v>130</v>
      </c>
      <c r="N100" s="1">
        <v>7.6745543749543579</v>
      </c>
      <c r="O100" s="1">
        <v>0</v>
      </c>
      <c r="P100" s="1">
        <v>0</v>
      </c>
      <c r="Q100" s="1">
        <v>16.748023173146727</v>
      </c>
      <c r="R100" s="1">
        <v>0</v>
      </c>
      <c r="S100" s="1">
        <v>0</v>
      </c>
      <c r="T100" s="1">
        <v>0</v>
      </c>
      <c r="U100" s="1">
        <v>8.5685027019944915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2.8703590344987568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5.621196964229715</v>
      </c>
      <c r="AK100" t="s">
        <v>134</v>
      </c>
      <c r="AL100" t="s">
        <v>137</v>
      </c>
    </row>
    <row r="101" spans="1:38" x14ac:dyDescent="0.3">
      <c r="A101" t="s">
        <v>38</v>
      </c>
      <c r="B101" t="s">
        <v>119</v>
      </c>
      <c r="C101" t="s">
        <v>99</v>
      </c>
      <c r="D101" t="str">
        <f t="shared" si="3"/>
        <v>MQ-NG-2_0-5</v>
      </c>
      <c r="E101">
        <v>0</v>
      </c>
      <c r="F101">
        <v>5</v>
      </c>
      <c r="G101">
        <f t="shared" si="4"/>
        <v>5</v>
      </c>
      <c r="H101" s="1">
        <v>1.524</v>
      </c>
      <c r="I101" s="1">
        <v>75.885809946833575</v>
      </c>
      <c r="J101" s="1">
        <v>4.1147999999999998</v>
      </c>
      <c r="K101" s="1">
        <v>1.4945349999999999</v>
      </c>
      <c r="L101" s="2">
        <v>3804.3</v>
      </c>
      <c r="M101" t="str">
        <f t="shared" si="6"/>
        <v>Late Holocene</v>
      </c>
      <c r="N101" s="1">
        <v>14.650817686250756</v>
      </c>
      <c r="O101" s="1">
        <v>0</v>
      </c>
      <c r="P101" s="1">
        <v>0</v>
      </c>
      <c r="Q101" s="1">
        <v>35.115771586244023</v>
      </c>
      <c r="R101" s="1">
        <v>0</v>
      </c>
      <c r="S101" s="1">
        <v>0</v>
      </c>
      <c r="T101" s="1">
        <v>26.119220674338784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t="s">
        <v>134</v>
      </c>
      <c r="AL101" t="s">
        <v>137</v>
      </c>
    </row>
    <row r="102" spans="1:38" x14ac:dyDescent="0.3">
      <c r="A102" t="s">
        <v>38</v>
      </c>
      <c r="B102" t="s">
        <v>119</v>
      </c>
      <c r="C102" t="s">
        <v>99</v>
      </c>
      <c r="D102" t="str">
        <f t="shared" si="3"/>
        <v>MQ-NG-2_5-10</v>
      </c>
      <c r="E102">
        <v>5</v>
      </c>
      <c r="F102">
        <v>10</v>
      </c>
      <c r="G102">
        <f t="shared" si="4"/>
        <v>5</v>
      </c>
      <c r="H102" s="1">
        <v>1.524</v>
      </c>
      <c r="I102" s="1">
        <v>65.096153846153854</v>
      </c>
      <c r="J102" s="1">
        <v>5.6387999999999998</v>
      </c>
      <c r="K102" s="1">
        <v>2.64229</v>
      </c>
      <c r="L102" s="2">
        <v>4194.8999999999996</v>
      </c>
      <c r="M102" t="str">
        <f t="shared" si="6"/>
        <v>Late Holocene</v>
      </c>
      <c r="N102" s="1">
        <v>0</v>
      </c>
      <c r="O102" s="1">
        <v>0</v>
      </c>
      <c r="P102" s="1">
        <v>0</v>
      </c>
      <c r="Q102" s="1">
        <v>40.164277542230295</v>
      </c>
      <c r="R102" s="1">
        <v>0</v>
      </c>
      <c r="S102" s="1">
        <v>0</v>
      </c>
      <c r="T102" s="1">
        <v>16.724779594858337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0.28619018776499094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7.9209065213002221</v>
      </c>
      <c r="AK102" t="s">
        <v>134</v>
      </c>
      <c r="AL102" t="s">
        <v>137</v>
      </c>
    </row>
    <row r="103" spans="1:38" x14ac:dyDescent="0.3">
      <c r="A103" t="s">
        <v>38</v>
      </c>
      <c r="B103" t="s">
        <v>119</v>
      </c>
      <c r="C103" t="s">
        <v>99</v>
      </c>
      <c r="D103" t="str">
        <f t="shared" si="3"/>
        <v>MQ-NG-2_10-15</v>
      </c>
      <c r="E103">
        <v>10</v>
      </c>
      <c r="F103">
        <v>15</v>
      </c>
      <c r="G103">
        <f t="shared" si="4"/>
        <v>5</v>
      </c>
      <c r="H103" s="1">
        <v>1.524</v>
      </c>
      <c r="I103" s="1">
        <v>53.26794969156775</v>
      </c>
      <c r="J103" s="1">
        <v>7.1627999999999998</v>
      </c>
      <c r="K103" s="1">
        <v>3.7662599999999999</v>
      </c>
      <c r="L103" s="2">
        <v>4585.5</v>
      </c>
      <c r="M103" t="s">
        <v>130</v>
      </c>
      <c r="N103" s="1">
        <v>0</v>
      </c>
      <c r="O103" s="1">
        <v>0</v>
      </c>
      <c r="P103" s="1">
        <v>0</v>
      </c>
      <c r="Q103" s="1">
        <v>1.2261514582250821</v>
      </c>
      <c r="R103" s="1">
        <v>0</v>
      </c>
      <c r="S103" s="1">
        <v>0</v>
      </c>
      <c r="T103" s="1">
        <v>32.876413925416678</v>
      </c>
      <c r="U103" s="1">
        <v>0</v>
      </c>
      <c r="V103" s="1">
        <v>0</v>
      </c>
      <c r="W103" s="1">
        <v>1.9672215782671838</v>
      </c>
      <c r="X103" s="1">
        <v>0</v>
      </c>
      <c r="Y103" s="1">
        <v>0</v>
      </c>
      <c r="Z103" s="1">
        <v>5.6429946573937135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11.555168072265079</v>
      </c>
      <c r="AK103" t="s">
        <v>134</v>
      </c>
      <c r="AL103" t="s">
        <v>137</v>
      </c>
    </row>
    <row r="104" spans="1:38" x14ac:dyDescent="0.3">
      <c r="A104" t="s">
        <v>38</v>
      </c>
      <c r="B104" t="s">
        <v>119</v>
      </c>
      <c r="C104" t="s">
        <v>99</v>
      </c>
      <c r="D104" t="str">
        <f t="shared" si="3"/>
        <v>MQ-NG-2_15-20</v>
      </c>
      <c r="E104">
        <v>15</v>
      </c>
      <c r="F104">
        <v>20</v>
      </c>
      <c r="G104">
        <f t="shared" si="4"/>
        <v>5</v>
      </c>
      <c r="H104" s="1">
        <v>1.524</v>
      </c>
      <c r="I104" s="1">
        <v>57.520367853764476</v>
      </c>
      <c r="J104" s="1">
        <v>8.6867999999999999</v>
      </c>
      <c r="K104" s="1">
        <v>4.8796400000000002</v>
      </c>
      <c r="L104" s="2">
        <v>4976.1000000000004</v>
      </c>
      <c r="M104" t="s">
        <v>130</v>
      </c>
      <c r="N104" s="1">
        <v>13.126707035985982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0.38768868992898731</v>
      </c>
      <c r="U104" s="1">
        <v>0</v>
      </c>
      <c r="V104" s="1">
        <v>0</v>
      </c>
      <c r="W104" s="1">
        <v>34.215779341034143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9.7901927868153535</v>
      </c>
      <c r="AK104" t="s">
        <v>134</v>
      </c>
      <c r="AL104" t="s">
        <v>137</v>
      </c>
    </row>
    <row r="105" spans="1:38" x14ac:dyDescent="0.3">
      <c r="A105" t="s">
        <v>38</v>
      </c>
      <c r="B105" t="s">
        <v>119</v>
      </c>
      <c r="C105" t="s">
        <v>99</v>
      </c>
      <c r="D105" t="str">
        <f t="shared" si="3"/>
        <v>MQ-NG-2_20-25</v>
      </c>
      <c r="E105">
        <v>20</v>
      </c>
      <c r="F105">
        <v>25</v>
      </c>
      <c r="G105">
        <f t="shared" si="4"/>
        <v>5</v>
      </c>
      <c r="H105" s="1">
        <v>1.524</v>
      </c>
      <c r="I105" s="1">
        <v>22.655565103854403</v>
      </c>
      <c r="J105" s="1">
        <v>10.210800000000001</v>
      </c>
      <c r="K105" s="1">
        <v>5.9157099999999998</v>
      </c>
      <c r="L105" s="2">
        <v>5366.7000000000007</v>
      </c>
      <c r="M105" t="s">
        <v>130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9.3899802816526101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13.265584822201792</v>
      </c>
      <c r="AK105" t="s">
        <v>134</v>
      </c>
      <c r="AL105" t="s">
        <v>137</v>
      </c>
    </row>
    <row r="106" spans="1:38" x14ac:dyDescent="0.3">
      <c r="A106" t="s">
        <v>52</v>
      </c>
      <c r="B106" t="s">
        <v>120</v>
      </c>
      <c r="C106" t="s">
        <v>41</v>
      </c>
      <c r="D106" t="str">
        <f t="shared" si="3"/>
        <v>LK-MG-1_0-5</v>
      </c>
      <c r="E106">
        <v>0</v>
      </c>
      <c r="F106">
        <v>5</v>
      </c>
      <c r="G106">
        <f>F106-E106</f>
        <v>5</v>
      </c>
      <c r="H106" s="1">
        <v>1.524</v>
      </c>
      <c r="I106" s="1">
        <v>16.357328300339898</v>
      </c>
      <c r="J106" s="1">
        <v>9.7620000000000005</v>
      </c>
      <c r="K106" s="1">
        <v>4.9381950000000003</v>
      </c>
      <c r="L106" s="2">
        <v>5738.5</v>
      </c>
      <c r="M106" t="s">
        <v>130</v>
      </c>
      <c r="N106" s="1">
        <v>8.1209683388274936</v>
      </c>
      <c r="O106" s="1">
        <v>0</v>
      </c>
      <c r="P106" s="1">
        <v>0</v>
      </c>
      <c r="Q106" s="1">
        <v>2.2453328095376359</v>
      </c>
      <c r="R106" s="1">
        <v>0</v>
      </c>
      <c r="S106" s="1">
        <v>0</v>
      </c>
      <c r="T106" s="1">
        <v>0</v>
      </c>
      <c r="U106" s="1">
        <v>2.0665448272328213</v>
      </c>
      <c r="V106" s="1">
        <v>1.6939809042307887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1.1754658650315128</v>
      </c>
      <c r="AJ106" s="1">
        <v>1.0550355554796431</v>
      </c>
      <c r="AK106" t="s">
        <v>133</v>
      </c>
    </row>
    <row r="107" spans="1:38" x14ac:dyDescent="0.3">
      <c r="A107" t="s">
        <v>52</v>
      </c>
      <c r="B107" t="s">
        <v>120</v>
      </c>
      <c r="C107" t="s">
        <v>41</v>
      </c>
      <c r="D107" t="str">
        <f t="shared" si="3"/>
        <v>LK-MG-1_5-10</v>
      </c>
      <c r="E107">
        <v>5</v>
      </c>
      <c r="F107">
        <v>10</v>
      </c>
      <c r="G107">
        <f t="shared" ref="G107:G139" si="8">F107-E107</f>
        <v>5</v>
      </c>
      <c r="H107" s="1">
        <v>1.524</v>
      </c>
      <c r="I107" s="1">
        <v>82.514488795836954</v>
      </c>
      <c r="J107" s="1">
        <v>11.286</v>
      </c>
      <c r="K107" s="1">
        <v>4.6012950000000004</v>
      </c>
      <c r="L107" s="2">
        <v>6719.5</v>
      </c>
      <c r="M107" t="s">
        <v>130</v>
      </c>
      <c r="N107" s="1">
        <v>55.640882678682516</v>
      </c>
      <c r="O107" s="1">
        <v>0</v>
      </c>
      <c r="P107" s="1">
        <v>0</v>
      </c>
      <c r="Q107" s="1">
        <v>0</v>
      </c>
      <c r="R107" s="1">
        <v>0</v>
      </c>
      <c r="S107" s="1">
        <v>16.462989091681461</v>
      </c>
      <c r="T107" s="1">
        <v>0</v>
      </c>
      <c r="U107" s="1">
        <v>3.5832271327355758</v>
      </c>
      <c r="V107" s="1">
        <v>0</v>
      </c>
      <c r="W107" s="1">
        <v>4.8265137378058958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1.2141762626492498</v>
      </c>
      <c r="AJ107" s="1">
        <v>0.7866998922822509</v>
      </c>
      <c r="AK107" t="s">
        <v>133</v>
      </c>
    </row>
    <row r="108" spans="1:38" x14ac:dyDescent="0.3">
      <c r="A108" t="s">
        <v>52</v>
      </c>
      <c r="B108" t="s">
        <v>120</v>
      </c>
      <c r="C108" t="s">
        <v>41</v>
      </c>
      <c r="D108" t="str">
        <f t="shared" si="3"/>
        <v>LK-MG-1_10-15</v>
      </c>
      <c r="E108">
        <v>10</v>
      </c>
      <c r="F108">
        <v>15</v>
      </c>
      <c r="G108">
        <f t="shared" si="8"/>
        <v>5</v>
      </c>
      <c r="H108" s="1">
        <v>1.524</v>
      </c>
      <c r="I108" s="1">
        <v>38.039593858571152</v>
      </c>
      <c r="J108" s="1">
        <v>12.81</v>
      </c>
      <c r="K108" s="1">
        <v>4.00718</v>
      </c>
      <c r="L108" s="2">
        <v>7484</v>
      </c>
      <c r="M108" t="s">
        <v>130</v>
      </c>
      <c r="N108" s="1">
        <v>32.512611320983723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5.5269825375874255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t="s">
        <v>133</v>
      </c>
    </row>
    <row r="109" spans="1:38" x14ac:dyDescent="0.3">
      <c r="A109" t="s">
        <v>52</v>
      </c>
      <c r="B109" t="s">
        <v>120</v>
      </c>
      <c r="C109" t="s">
        <v>41</v>
      </c>
      <c r="D109" t="str">
        <f t="shared" si="3"/>
        <v>LK-MG-1_15-20</v>
      </c>
      <c r="E109">
        <v>15</v>
      </c>
      <c r="F109">
        <v>20</v>
      </c>
      <c r="G109">
        <f t="shared" si="8"/>
        <v>5</v>
      </c>
      <c r="H109" s="1">
        <v>1.524</v>
      </c>
      <c r="I109" s="1">
        <v>33.389176994869594</v>
      </c>
      <c r="J109" s="1">
        <v>14.334</v>
      </c>
      <c r="K109" s="1">
        <v>3.0882800000000001</v>
      </c>
      <c r="L109" s="2">
        <v>8032</v>
      </c>
      <c r="M109" t="s">
        <v>130</v>
      </c>
      <c r="N109" s="1">
        <v>33.389176994869594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t="s">
        <v>133</v>
      </c>
    </row>
    <row r="110" spans="1:38" x14ac:dyDescent="0.3">
      <c r="A110" t="s">
        <v>52</v>
      </c>
      <c r="B110" t="s">
        <v>120</v>
      </c>
      <c r="C110" t="s">
        <v>42</v>
      </c>
      <c r="D110" t="str">
        <f t="shared" si="3"/>
        <v>LK-MG-2_0-5</v>
      </c>
      <c r="E110">
        <v>0</v>
      </c>
      <c r="F110">
        <v>5</v>
      </c>
      <c r="G110">
        <f t="shared" si="8"/>
        <v>5</v>
      </c>
      <c r="H110" s="1">
        <v>1.524</v>
      </c>
      <c r="I110" s="1">
        <v>99.907851811365219</v>
      </c>
      <c r="J110" s="1">
        <v>9.2964000000000002</v>
      </c>
      <c r="K110" s="1">
        <v>5.5604100000000001</v>
      </c>
      <c r="L110" s="2">
        <v>4961</v>
      </c>
      <c r="M110" t="s">
        <v>130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99.907851811365219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t="s">
        <v>133</v>
      </c>
    </row>
    <row r="111" spans="1:38" x14ac:dyDescent="0.3">
      <c r="A111" t="s">
        <v>52</v>
      </c>
      <c r="B111" t="s">
        <v>120</v>
      </c>
      <c r="C111" t="s">
        <v>42</v>
      </c>
      <c r="D111" t="str">
        <f t="shared" si="3"/>
        <v>LK-MG-2_5-10</v>
      </c>
      <c r="E111">
        <v>5</v>
      </c>
      <c r="F111">
        <v>10</v>
      </c>
      <c r="G111">
        <f t="shared" si="8"/>
        <v>5</v>
      </c>
      <c r="H111" s="1">
        <v>1.524</v>
      </c>
      <c r="I111" s="1">
        <v>41.824666528120936</v>
      </c>
      <c r="J111" s="1">
        <v>10.820399999999999</v>
      </c>
      <c r="K111" s="1">
        <v>6.9428999999999998</v>
      </c>
      <c r="L111" s="2">
        <v>5111</v>
      </c>
      <c r="M111" t="s">
        <v>130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34.171842889140322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7.6528236389806104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t="s">
        <v>133</v>
      </c>
    </row>
    <row r="112" spans="1:38" x14ac:dyDescent="0.3">
      <c r="A112" t="s">
        <v>52</v>
      </c>
      <c r="B112" t="s">
        <v>120</v>
      </c>
      <c r="C112" t="s">
        <v>43</v>
      </c>
      <c r="D112" t="str">
        <f t="shared" si="3"/>
        <v>LK-MG-3_0-5</v>
      </c>
      <c r="E112">
        <v>0</v>
      </c>
      <c r="F112">
        <v>5</v>
      </c>
      <c r="G112">
        <f t="shared" si="8"/>
        <v>5</v>
      </c>
      <c r="H112" s="1">
        <v>1.524</v>
      </c>
      <c r="I112" s="1">
        <v>59.397457310843137</v>
      </c>
      <c r="J112" s="1">
        <v>8.2295999999999996</v>
      </c>
      <c r="K112" s="1">
        <v>8.0891199999999994</v>
      </c>
      <c r="L112" s="3"/>
      <c r="M112" t="str">
        <f t="shared" si="6"/>
        <v>Late Holocene</v>
      </c>
      <c r="N112" s="1">
        <v>47.788484481397859</v>
      </c>
      <c r="O112" s="1">
        <v>1.5253228835905999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0.68238410758095802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9.4012658382737104</v>
      </c>
      <c r="AK112" t="s">
        <v>134</v>
      </c>
      <c r="AL112" t="s">
        <v>138</v>
      </c>
    </row>
    <row r="113" spans="1:37" x14ac:dyDescent="0.3">
      <c r="A113" t="s">
        <v>52</v>
      </c>
      <c r="B113" t="s">
        <v>121</v>
      </c>
      <c r="C113" t="s">
        <v>44</v>
      </c>
      <c r="D113" t="str">
        <f t="shared" si="3"/>
        <v>LK-LK-2_0-5</v>
      </c>
      <c r="E113">
        <v>0</v>
      </c>
      <c r="F113">
        <v>5</v>
      </c>
      <c r="G113">
        <f t="shared" si="8"/>
        <v>5</v>
      </c>
      <c r="H113" s="1">
        <v>1.524</v>
      </c>
      <c r="I113" s="1">
        <v>38.206351438213083</v>
      </c>
      <c r="J113" s="1">
        <v>2.7736800000000001</v>
      </c>
      <c r="K113" s="1">
        <v>1.3443799999999999</v>
      </c>
      <c r="L113" s="2">
        <v>2219</v>
      </c>
      <c r="M113" t="str">
        <f t="shared" si="6"/>
        <v>Late Holocene</v>
      </c>
      <c r="N113" s="1">
        <v>0</v>
      </c>
      <c r="O113" s="1">
        <v>35.932495045262201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2.273856392950881</v>
      </c>
      <c r="AK113" t="s">
        <v>133</v>
      </c>
    </row>
    <row r="114" spans="1:37" x14ac:dyDescent="0.3">
      <c r="A114" t="s">
        <v>52</v>
      </c>
      <c r="B114" t="s">
        <v>121</v>
      </c>
      <c r="C114" t="s">
        <v>44</v>
      </c>
      <c r="D114" t="str">
        <f t="shared" si="3"/>
        <v>LK-LK-2_5-10</v>
      </c>
      <c r="E114">
        <v>5</v>
      </c>
      <c r="F114">
        <v>10</v>
      </c>
      <c r="G114">
        <f t="shared" si="8"/>
        <v>5</v>
      </c>
      <c r="H114" s="1">
        <v>1.524</v>
      </c>
      <c r="I114" s="1">
        <v>36.341746344206967</v>
      </c>
      <c r="J114" s="1">
        <v>4.2976799999999997</v>
      </c>
      <c r="K114" s="1">
        <v>1.66787</v>
      </c>
      <c r="L114" s="2">
        <v>4429</v>
      </c>
      <c r="M114" t="s">
        <v>130</v>
      </c>
      <c r="N114" s="1">
        <v>3.1941654614601744</v>
      </c>
      <c r="O114" s="1">
        <v>26.626794418554823</v>
      </c>
      <c r="P114" s="1">
        <v>0</v>
      </c>
      <c r="Q114" s="1">
        <v>4.4555144892602705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1.2900396379024051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0.77523233702929994</v>
      </c>
      <c r="AK114" t="s">
        <v>133</v>
      </c>
    </row>
    <row r="115" spans="1:37" x14ac:dyDescent="0.3">
      <c r="A115" t="s">
        <v>52</v>
      </c>
      <c r="B115" t="s">
        <v>121</v>
      </c>
      <c r="C115" t="s">
        <v>44</v>
      </c>
      <c r="D115" t="str">
        <f t="shared" si="3"/>
        <v>LK-LK-2_10-15</v>
      </c>
      <c r="E115">
        <v>10</v>
      </c>
      <c r="F115">
        <v>15</v>
      </c>
      <c r="G115">
        <f t="shared" si="8"/>
        <v>5</v>
      </c>
      <c r="H115" s="1">
        <v>1.524</v>
      </c>
      <c r="I115" s="1">
        <v>18.120513953612942</v>
      </c>
      <c r="J115" s="1">
        <v>5.8216800000000006</v>
      </c>
      <c r="K115" s="1">
        <v>2.1735799999999998</v>
      </c>
      <c r="L115" s="2">
        <v>5655.5</v>
      </c>
      <c r="M115" t="s">
        <v>130</v>
      </c>
      <c r="N115" s="1">
        <v>0.91748018104879736</v>
      </c>
      <c r="O115" s="1">
        <v>13.144919385076866</v>
      </c>
      <c r="P115" s="1">
        <v>3.4686010230863999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0.58951336440087843</v>
      </c>
      <c r="AK115" t="s">
        <v>133</v>
      </c>
    </row>
    <row r="116" spans="1:37" x14ac:dyDescent="0.3">
      <c r="A116" t="s">
        <v>52</v>
      </c>
      <c r="B116" t="s">
        <v>121</v>
      </c>
      <c r="C116" t="s">
        <v>44</v>
      </c>
      <c r="D116" t="str">
        <f t="shared" si="3"/>
        <v>LK-LK-2_15-25</v>
      </c>
      <c r="E116">
        <v>15</v>
      </c>
      <c r="F116">
        <v>25</v>
      </c>
      <c r="G116">
        <f t="shared" si="8"/>
        <v>10</v>
      </c>
      <c r="H116" s="1">
        <v>3.048</v>
      </c>
      <c r="I116" s="1">
        <v>7.7186612834110004</v>
      </c>
      <c r="J116" s="1">
        <v>8.1076800000000002</v>
      </c>
      <c r="K116" s="1">
        <v>3.282435</v>
      </c>
      <c r="L116" s="2">
        <v>6020</v>
      </c>
      <c r="M116" t="s">
        <v>130</v>
      </c>
      <c r="N116" s="1">
        <v>0</v>
      </c>
      <c r="O116" s="1">
        <v>7.3194031549627709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0.39925812844822972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t="s">
        <v>133</v>
      </c>
    </row>
    <row r="117" spans="1:37" x14ac:dyDescent="0.3">
      <c r="A117" t="s">
        <v>52</v>
      </c>
      <c r="B117" t="s">
        <v>121</v>
      </c>
      <c r="C117" t="s">
        <v>45</v>
      </c>
      <c r="D117" t="str">
        <f t="shared" si="3"/>
        <v>LK-LK-5_0-5</v>
      </c>
      <c r="E117">
        <v>0</v>
      </c>
      <c r="F117">
        <v>5</v>
      </c>
      <c r="G117">
        <f t="shared" si="8"/>
        <v>5</v>
      </c>
      <c r="H117" s="1">
        <v>1.524</v>
      </c>
      <c r="I117" s="1">
        <v>62.190431137968218</v>
      </c>
      <c r="J117" s="1">
        <v>6.7620000000000005</v>
      </c>
      <c r="K117" s="1">
        <v>-1.39171</v>
      </c>
      <c r="L117" s="2">
        <v>7329</v>
      </c>
      <c r="M117" t="s">
        <v>130</v>
      </c>
      <c r="N117" s="1">
        <v>4.7130833452020049</v>
      </c>
      <c r="O117" s="1">
        <v>14.032635455451789</v>
      </c>
      <c r="P117" s="1">
        <v>0</v>
      </c>
      <c r="Q117" s="1">
        <v>0</v>
      </c>
      <c r="R117" s="1">
        <v>0</v>
      </c>
      <c r="S117" s="1">
        <v>35.698284807422333</v>
      </c>
      <c r="T117" s="1">
        <v>1.0961226745881572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6.650304855303939</v>
      </c>
      <c r="AK117" t="s">
        <v>133</v>
      </c>
    </row>
    <row r="118" spans="1:37" x14ac:dyDescent="0.3">
      <c r="A118" t="s">
        <v>52</v>
      </c>
      <c r="B118" t="s">
        <v>121</v>
      </c>
      <c r="C118" t="s">
        <v>45</v>
      </c>
      <c r="D118" t="str">
        <f t="shared" si="3"/>
        <v>LK-LK-5_5-10</v>
      </c>
      <c r="E118">
        <v>5</v>
      </c>
      <c r="F118">
        <v>10</v>
      </c>
      <c r="G118">
        <f t="shared" si="8"/>
        <v>5</v>
      </c>
      <c r="H118" s="1">
        <v>1.524</v>
      </c>
      <c r="I118" s="1">
        <v>4.8227681982790118</v>
      </c>
      <c r="J118" s="1">
        <v>8.2859999999999996</v>
      </c>
      <c r="K118" s="1">
        <v>-0.78798000000000001</v>
      </c>
      <c r="L118" s="2">
        <v>7567</v>
      </c>
      <c r="M118" t="s">
        <v>130</v>
      </c>
      <c r="N118" s="1">
        <v>4.8227681982790118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t="s">
        <v>133</v>
      </c>
    </row>
    <row r="119" spans="1:37" x14ac:dyDescent="0.3">
      <c r="A119" t="s">
        <v>52</v>
      </c>
      <c r="B119" t="s">
        <v>121</v>
      </c>
      <c r="C119" t="s">
        <v>45</v>
      </c>
      <c r="D119" t="str">
        <f t="shared" si="3"/>
        <v>LK-LK-5_10-12</v>
      </c>
      <c r="E119">
        <v>10</v>
      </c>
      <c r="F119">
        <v>12</v>
      </c>
      <c r="G119">
        <f t="shared" si="8"/>
        <v>2</v>
      </c>
      <c r="H119" s="1">
        <v>0.60959999999999992</v>
      </c>
      <c r="I119" s="1">
        <v>51.663718063723039</v>
      </c>
      <c r="J119" s="1">
        <v>9.3528000000000002</v>
      </c>
      <c r="K119" s="1">
        <v>-0.43987999999999999</v>
      </c>
      <c r="L119" s="2">
        <v>7733.6</v>
      </c>
      <c r="M119" t="s">
        <v>130</v>
      </c>
      <c r="N119" s="1">
        <v>2.5543207415528757</v>
      </c>
      <c r="O119" s="1">
        <v>0</v>
      </c>
      <c r="P119" s="1">
        <v>0</v>
      </c>
      <c r="Q119" s="1">
        <v>0</v>
      </c>
      <c r="R119" s="1">
        <v>49.109397322170167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t="s">
        <v>133</v>
      </c>
    </row>
    <row r="120" spans="1:37" x14ac:dyDescent="0.3">
      <c r="A120" t="s">
        <v>52</v>
      </c>
      <c r="B120" t="s">
        <v>121</v>
      </c>
      <c r="C120" t="s">
        <v>46</v>
      </c>
      <c r="D120" t="str">
        <f t="shared" si="3"/>
        <v>LK-LK-12_0-5</v>
      </c>
      <c r="E120">
        <v>0</v>
      </c>
      <c r="F120">
        <v>5</v>
      </c>
      <c r="G120">
        <f t="shared" si="8"/>
        <v>5</v>
      </c>
      <c r="H120" s="1">
        <v>1.524</v>
      </c>
      <c r="I120" s="1">
        <v>37.830862660024636</v>
      </c>
      <c r="J120" s="1">
        <v>5.3339999999999996</v>
      </c>
      <c r="K120" s="1">
        <v>0.21429999999999999</v>
      </c>
      <c r="L120" s="2">
        <v>5966.461538461539</v>
      </c>
      <c r="M120" t="s">
        <v>130</v>
      </c>
      <c r="N120" s="1">
        <v>0</v>
      </c>
      <c r="O120" s="1">
        <v>21.626292249183138</v>
      </c>
      <c r="P120" s="1">
        <v>0</v>
      </c>
      <c r="Q120" s="1">
        <v>0</v>
      </c>
      <c r="R120" s="1">
        <v>1.9481995554127163</v>
      </c>
      <c r="S120" s="1">
        <v>10.216334565322191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4.0400362901065936</v>
      </c>
      <c r="AK120" t="s">
        <v>133</v>
      </c>
    </row>
    <row r="121" spans="1:37" x14ac:dyDescent="0.3">
      <c r="A121" t="s">
        <v>52</v>
      </c>
      <c r="B121" t="s">
        <v>121</v>
      </c>
      <c r="C121" t="s">
        <v>46</v>
      </c>
      <c r="D121" t="str">
        <f t="shared" si="3"/>
        <v>LK-LK-12_5-10.5</v>
      </c>
      <c r="E121">
        <v>5</v>
      </c>
      <c r="F121">
        <v>10.5</v>
      </c>
      <c r="G121">
        <f t="shared" si="8"/>
        <v>5.5</v>
      </c>
      <c r="H121" s="1">
        <v>1.6764000000000001</v>
      </c>
      <c r="I121" s="1">
        <v>29.46192551823879</v>
      </c>
      <c r="J121" s="1">
        <v>6.9342000000000006</v>
      </c>
      <c r="K121" s="1">
        <v>1.0242100000000001</v>
      </c>
      <c r="L121" s="2">
        <v>6380.538461538461</v>
      </c>
      <c r="M121" t="s">
        <v>130</v>
      </c>
      <c r="N121" s="1">
        <v>14.345556135840162</v>
      </c>
      <c r="O121" s="1">
        <v>11.62088555894799</v>
      </c>
      <c r="P121" s="1">
        <v>0</v>
      </c>
      <c r="Q121" s="1">
        <v>0</v>
      </c>
      <c r="R121" s="1">
        <v>0</v>
      </c>
      <c r="S121" s="1">
        <v>0</v>
      </c>
      <c r="T121" s="1">
        <v>1.5632197760994164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1.9322640473512238</v>
      </c>
      <c r="AJ121" s="1">
        <v>0</v>
      </c>
      <c r="AK121" t="s">
        <v>133</v>
      </c>
    </row>
    <row r="122" spans="1:37" x14ac:dyDescent="0.3">
      <c r="A122" t="s">
        <v>52</v>
      </c>
      <c r="B122" t="s">
        <v>122</v>
      </c>
      <c r="C122" t="s">
        <v>47</v>
      </c>
      <c r="D122" t="str">
        <f t="shared" si="3"/>
        <v>LK-SK-2_0-3.5</v>
      </c>
      <c r="E122">
        <v>0</v>
      </c>
      <c r="F122">
        <v>3.5</v>
      </c>
      <c r="G122">
        <f t="shared" si="8"/>
        <v>3.5</v>
      </c>
      <c r="H122" s="1">
        <v>1.0668</v>
      </c>
      <c r="I122" s="1">
        <v>35.494349363354374</v>
      </c>
      <c r="J122" s="1">
        <v>9.5733999999999995</v>
      </c>
      <c r="K122" s="1">
        <v>3.75</v>
      </c>
      <c r="L122" s="2">
        <v>6305.8529411764703</v>
      </c>
      <c r="M122" t="s">
        <v>130</v>
      </c>
      <c r="N122" s="1">
        <v>0</v>
      </c>
      <c r="O122" s="1">
        <v>16.874569397833536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18.619779965520838</v>
      </c>
      <c r="AK122" t="s">
        <v>133</v>
      </c>
    </row>
    <row r="123" spans="1:37" x14ac:dyDescent="0.3">
      <c r="A123" t="s">
        <v>52</v>
      </c>
      <c r="B123" t="s">
        <v>124</v>
      </c>
      <c r="C123" t="s">
        <v>47</v>
      </c>
      <c r="D123" t="str">
        <f t="shared" si="3"/>
        <v>LK-SK-2_3.5-6</v>
      </c>
      <c r="E123">
        <v>3.5</v>
      </c>
      <c r="F123">
        <v>6</v>
      </c>
      <c r="G123">
        <f t="shared" si="8"/>
        <v>2.5</v>
      </c>
      <c r="H123" s="1">
        <v>0.76200000000000001</v>
      </c>
      <c r="I123" s="1">
        <v>33.368835093960357</v>
      </c>
      <c r="J123" s="1">
        <v>10.4878</v>
      </c>
      <c r="K123" s="1">
        <v>4.4287000000000001</v>
      </c>
      <c r="L123" s="2">
        <v>6352.088235294118</v>
      </c>
      <c r="M123" t="s">
        <v>130</v>
      </c>
      <c r="N123" s="1">
        <v>0</v>
      </c>
      <c r="O123" s="1">
        <v>27.586024887384941</v>
      </c>
      <c r="P123" s="1">
        <v>0</v>
      </c>
      <c r="Q123" s="1">
        <v>0</v>
      </c>
      <c r="R123" s="1">
        <v>5.7828102065754177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t="s">
        <v>133</v>
      </c>
    </row>
    <row r="124" spans="1:37" x14ac:dyDescent="0.3">
      <c r="A124" t="s">
        <v>52</v>
      </c>
      <c r="B124" t="s">
        <v>124</v>
      </c>
      <c r="C124" t="s">
        <v>47</v>
      </c>
      <c r="D124" t="str">
        <f t="shared" si="3"/>
        <v>LK-SK-2_6-10</v>
      </c>
      <c r="E124">
        <v>6</v>
      </c>
      <c r="F124">
        <v>10</v>
      </c>
      <c r="G124">
        <f t="shared" si="8"/>
        <v>4</v>
      </c>
      <c r="H124" s="1">
        <v>1.2192000000000001</v>
      </c>
      <c r="I124" s="1">
        <v>24.554781891932929</v>
      </c>
      <c r="J124" s="1">
        <v>11.478399999999999</v>
      </c>
      <c r="K124" s="1">
        <v>5.3279649999999998</v>
      </c>
      <c r="L124" s="2">
        <v>6402.176470588236</v>
      </c>
      <c r="M124" t="s">
        <v>130</v>
      </c>
      <c r="N124" s="1">
        <v>0</v>
      </c>
      <c r="O124" s="1">
        <v>24.554781891932929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t="s">
        <v>133</v>
      </c>
    </row>
    <row r="125" spans="1:37" x14ac:dyDescent="0.3">
      <c r="A125" t="s">
        <v>52</v>
      </c>
      <c r="B125" t="s">
        <v>122</v>
      </c>
      <c r="C125" t="s">
        <v>48</v>
      </c>
      <c r="D125" t="str">
        <f t="shared" si="3"/>
        <v>LK-SK-6_0-20.7</v>
      </c>
      <c r="E125">
        <v>0</v>
      </c>
      <c r="F125">
        <v>20.669291338582678</v>
      </c>
      <c r="G125">
        <f t="shared" si="8"/>
        <v>20.669291338582678</v>
      </c>
      <c r="H125" s="1">
        <v>6.3</v>
      </c>
      <c r="I125" s="1">
        <v>37.169651523444628</v>
      </c>
      <c r="J125" s="1">
        <v>12.19</v>
      </c>
      <c r="K125" s="1">
        <v>3.7380949999999999</v>
      </c>
      <c r="L125" s="2">
        <v>6674.2777777777774</v>
      </c>
      <c r="M125" t="s">
        <v>130</v>
      </c>
      <c r="N125" s="1">
        <v>21.184517423827774</v>
      </c>
      <c r="O125" s="1">
        <v>0</v>
      </c>
      <c r="P125" s="1">
        <v>0.68758255792738554</v>
      </c>
      <c r="Q125" s="1">
        <v>4.6633315088487493</v>
      </c>
      <c r="R125" s="1">
        <v>0</v>
      </c>
      <c r="S125" s="1">
        <v>5.675205254515598</v>
      </c>
      <c r="T125" s="1">
        <v>0</v>
      </c>
      <c r="U125" s="1">
        <v>0</v>
      </c>
      <c r="V125" s="1">
        <v>2.9070388615216198</v>
      </c>
      <c r="W125" s="1">
        <v>0.12860791826309068</v>
      </c>
      <c r="X125" s="1">
        <v>0</v>
      </c>
      <c r="Y125" s="1">
        <v>0</v>
      </c>
      <c r="Z125" s="1">
        <v>0</v>
      </c>
      <c r="AA125" s="1">
        <v>0</v>
      </c>
      <c r="AB125" s="1">
        <v>0.82212734902390072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1.1012406495165117</v>
      </c>
      <c r="AK125" t="s">
        <v>133</v>
      </c>
    </row>
    <row r="126" spans="1:37" x14ac:dyDescent="0.3">
      <c r="A126" t="s">
        <v>52</v>
      </c>
      <c r="B126" t="s">
        <v>123</v>
      </c>
      <c r="C126" t="s">
        <v>49</v>
      </c>
      <c r="D126" t="str">
        <f t="shared" si="3"/>
        <v>LK-WS-1_0-5.8</v>
      </c>
      <c r="E126">
        <v>0</v>
      </c>
      <c r="F126">
        <v>5.833333333333333</v>
      </c>
      <c r="G126">
        <f t="shared" si="8"/>
        <v>5.833333333333333</v>
      </c>
      <c r="H126" s="1">
        <v>1.778</v>
      </c>
      <c r="I126" s="1">
        <v>38.537591891922595</v>
      </c>
      <c r="J126" s="1">
        <v>7.17</v>
      </c>
      <c r="K126" s="1">
        <v>1.9431499999999999</v>
      </c>
      <c r="L126" s="2">
        <v>5815.1666666666661</v>
      </c>
      <c r="M126" t="s">
        <v>130</v>
      </c>
      <c r="N126" s="1">
        <v>0</v>
      </c>
      <c r="O126" s="1">
        <v>32.977457363284138</v>
      </c>
      <c r="P126" s="1">
        <v>3.5255252184386041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2.034609310199861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t="s">
        <v>133</v>
      </c>
    </row>
    <row r="127" spans="1:37" x14ac:dyDescent="0.3">
      <c r="A127" t="s">
        <v>52</v>
      </c>
      <c r="B127" t="s">
        <v>123</v>
      </c>
      <c r="C127" t="s">
        <v>49</v>
      </c>
      <c r="D127" t="str">
        <f t="shared" si="3"/>
        <v>LK-WS-1_5.8-6.6</v>
      </c>
      <c r="E127">
        <v>5.833333333333333</v>
      </c>
      <c r="F127">
        <v>6.625</v>
      </c>
      <c r="G127">
        <f t="shared" si="8"/>
        <v>0.79166666666666696</v>
      </c>
      <c r="H127" s="1">
        <v>0.24129999999999985</v>
      </c>
      <c r="I127" s="1">
        <v>61.191358257251338</v>
      </c>
      <c r="J127" s="1">
        <v>8.1796499999999988</v>
      </c>
      <c r="K127" s="1">
        <v>1.033865</v>
      </c>
      <c r="L127" s="2">
        <v>6949.9345238095229</v>
      </c>
      <c r="M127" t="s">
        <v>130</v>
      </c>
      <c r="N127" s="1">
        <v>0</v>
      </c>
      <c r="O127" s="1">
        <v>30.999342785501099</v>
      </c>
      <c r="P127" s="1">
        <v>26.965971358843298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3.2260441129069397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t="s">
        <v>133</v>
      </c>
    </row>
    <row r="128" spans="1:37" x14ac:dyDescent="0.3">
      <c r="A128" t="s">
        <v>52</v>
      </c>
      <c r="B128" t="s">
        <v>123</v>
      </c>
      <c r="C128" t="s">
        <v>49</v>
      </c>
      <c r="D128" t="str">
        <f t="shared" si="3"/>
        <v>LK-WS-1_6.6-10.3</v>
      </c>
      <c r="E128">
        <v>6.625</v>
      </c>
      <c r="F128">
        <v>10.25</v>
      </c>
      <c r="G128">
        <f t="shared" si="8"/>
        <v>3.625</v>
      </c>
      <c r="H128" s="1">
        <v>1.1049000000000002</v>
      </c>
      <c r="I128" s="1">
        <v>79.651305342318111</v>
      </c>
      <c r="J128" s="1">
        <v>8.8527500000000003</v>
      </c>
      <c r="K128" s="1">
        <v>0.59514999999999996</v>
      </c>
      <c r="L128" s="2">
        <v>7320.3928571428569</v>
      </c>
      <c r="M128" t="s">
        <v>130</v>
      </c>
      <c r="N128" s="1">
        <v>9.5821277303764418</v>
      </c>
      <c r="O128" s="1">
        <v>69.574320451322905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0.49485716061876805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t="s">
        <v>133</v>
      </c>
    </row>
    <row r="129" spans="1:37" x14ac:dyDescent="0.3">
      <c r="A129" t="s">
        <v>52</v>
      </c>
      <c r="B129" t="s">
        <v>123</v>
      </c>
      <c r="C129" t="s">
        <v>50</v>
      </c>
      <c r="D129" t="str">
        <f t="shared" si="3"/>
        <v>LK-WS-2_0-3.5</v>
      </c>
      <c r="E129">
        <v>0</v>
      </c>
      <c r="F129">
        <v>3.5</v>
      </c>
      <c r="G129">
        <f t="shared" si="8"/>
        <v>3.5</v>
      </c>
      <c r="H129" s="1">
        <v>1.0668</v>
      </c>
      <c r="I129" s="1">
        <v>42.258828329278224</v>
      </c>
      <c r="J129" s="1">
        <v>10.4856</v>
      </c>
      <c r="K129" s="1">
        <v>9.3235600000000005</v>
      </c>
      <c r="L129" s="2">
        <v>1643.4615384615386</v>
      </c>
      <c r="M129" t="str">
        <f t="shared" si="6"/>
        <v>Late Holocene</v>
      </c>
      <c r="N129" s="1">
        <v>36.301946287551061</v>
      </c>
      <c r="O129" s="1">
        <v>0</v>
      </c>
      <c r="P129" s="1">
        <v>0</v>
      </c>
      <c r="Q129" s="1">
        <v>3.0728606611398246</v>
      </c>
      <c r="R129" s="1">
        <v>0</v>
      </c>
      <c r="S129" s="1">
        <v>0</v>
      </c>
      <c r="T129" s="1">
        <v>2.8840213805873387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t="s">
        <v>133</v>
      </c>
    </row>
    <row r="130" spans="1:37" x14ac:dyDescent="0.3">
      <c r="A130" t="s">
        <v>52</v>
      </c>
      <c r="B130" t="s">
        <v>123</v>
      </c>
      <c r="C130" t="s">
        <v>50</v>
      </c>
      <c r="D130" t="str">
        <f t="shared" si="3"/>
        <v>LK-WS-2_3.5-6.8</v>
      </c>
      <c r="E130">
        <v>3.5</v>
      </c>
      <c r="F130">
        <v>6.75</v>
      </c>
      <c r="G130">
        <f t="shared" si="8"/>
        <v>3.25</v>
      </c>
      <c r="H130" s="1">
        <v>0.99059999999999993</v>
      </c>
      <c r="I130" s="1">
        <v>35.254253418254947</v>
      </c>
      <c r="J130" s="1">
        <v>11.514299999999999</v>
      </c>
      <c r="K130" s="1">
        <v>8.0947650000000007</v>
      </c>
      <c r="L130" s="2">
        <v>4423.4230769230771</v>
      </c>
      <c r="M130" t="s">
        <v>130</v>
      </c>
      <c r="N130" s="1">
        <v>9.903400333175906</v>
      </c>
      <c r="O130" s="1">
        <v>10.292965327826057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10.670434240450541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1.1355419356043728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3.2519115811980628</v>
      </c>
      <c r="AK130" t="s">
        <v>133</v>
      </c>
    </row>
    <row r="131" spans="1:37" x14ac:dyDescent="0.3">
      <c r="A131" t="s">
        <v>52</v>
      </c>
      <c r="B131" t="s">
        <v>123</v>
      </c>
      <c r="C131" t="s">
        <v>51</v>
      </c>
      <c r="D131" t="str">
        <f t="shared" ref="D131:D194" si="9">C131&amp;"_"&amp;ROUND(E131,1)&amp;"-"&amp;ROUND(F131,1)</f>
        <v>LK-WS-3_0-1.8</v>
      </c>
      <c r="E131">
        <v>0</v>
      </c>
      <c r="F131">
        <v>1.8333333333333333</v>
      </c>
      <c r="G131">
        <f t="shared" si="8"/>
        <v>1.8333333333333333</v>
      </c>
      <c r="H131" s="1">
        <v>0.55879999999999996</v>
      </c>
      <c r="I131" s="1">
        <v>58.881843228661246</v>
      </c>
      <c r="J131" s="1">
        <v>4.3864000000000001</v>
      </c>
      <c r="K131" s="1">
        <v>0.70184999999999997</v>
      </c>
      <c r="L131" s="2">
        <v>4897.4374999972879</v>
      </c>
      <c r="M131" t="s">
        <v>130</v>
      </c>
      <c r="N131" s="1">
        <v>0</v>
      </c>
      <c r="O131" s="1">
        <v>58.881843228661246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t="s">
        <v>133</v>
      </c>
    </row>
    <row r="132" spans="1:37" x14ac:dyDescent="0.3">
      <c r="A132" t="s">
        <v>52</v>
      </c>
      <c r="B132" t="s">
        <v>123</v>
      </c>
      <c r="C132" t="s">
        <v>51</v>
      </c>
      <c r="D132" t="str">
        <f t="shared" si="9"/>
        <v>LK-WS-3_1.8-5</v>
      </c>
      <c r="E132">
        <v>1.8333333333333333</v>
      </c>
      <c r="F132">
        <v>5</v>
      </c>
      <c r="G132">
        <f t="shared" si="8"/>
        <v>3.166666666666667</v>
      </c>
      <c r="H132" s="1">
        <v>0.96520000000000006</v>
      </c>
      <c r="I132" s="1">
        <v>51.185856724133693</v>
      </c>
      <c r="J132" s="1">
        <v>5.1484000000000005</v>
      </c>
      <c r="K132" s="1">
        <v>0.99249500000000002</v>
      </c>
      <c r="L132" s="2">
        <v>5304.3124999972879</v>
      </c>
      <c r="M132" t="s">
        <v>130</v>
      </c>
      <c r="N132" s="1">
        <v>0</v>
      </c>
      <c r="O132" s="1">
        <v>51.185856724133693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t="s">
        <v>133</v>
      </c>
    </row>
    <row r="133" spans="1:37" x14ac:dyDescent="0.3">
      <c r="A133" t="s">
        <v>52</v>
      </c>
      <c r="B133" t="s">
        <v>123</v>
      </c>
      <c r="C133" t="s">
        <v>51</v>
      </c>
      <c r="D133" t="str">
        <f t="shared" si="9"/>
        <v>LK-WS-3_5-8</v>
      </c>
      <c r="E133">
        <v>5</v>
      </c>
      <c r="F133">
        <v>8</v>
      </c>
      <c r="G133">
        <f t="shared" si="8"/>
        <v>3</v>
      </c>
      <c r="H133" s="1">
        <v>0.9144000000000001</v>
      </c>
      <c r="I133" s="1">
        <v>23.826090811306333</v>
      </c>
      <c r="J133" s="1">
        <v>6.0882000000000005</v>
      </c>
      <c r="K133" s="1">
        <v>1.22732</v>
      </c>
      <c r="L133" s="2">
        <v>5787.6</v>
      </c>
      <c r="M133" t="s">
        <v>130</v>
      </c>
      <c r="N133" s="1">
        <v>0</v>
      </c>
      <c r="O133" s="1">
        <v>21.227055031123022</v>
      </c>
      <c r="P133" s="1">
        <v>2.5990357801833088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t="s">
        <v>133</v>
      </c>
    </row>
    <row r="134" spans="1:37" x14ac:dyDescent="0.3">
      <c r="A134" t="s">
        <v>52</v>
      </c>
      <c r="B134" t="s">
        <v>123</v>
      </c>
      <c r="C134" t="s">
        <v>51</v>
      </c>
      <c r="D134" t="str">
        <f t="shared" si="9"/>
        <v>LK-WS-3_8-10</v>
      </c>
      <c r="E134">
        <v>8</v>
      </c>
      <c r="F134">
        <v>10</v>
      </c>
      <c r="G134">
        <f t="shared" si="8"/>
        <v>2</v>
      </c>
      <c r="H134" s="1">
        <v>0.60959999999999992</v>
      </c>
      <c r="I134" s="1">
        <v>53.236143940420448</v>
      </c>
      <c r="J134" s="1">
        <v>6.8502000000000001</v>
      </c>
      <c r="K134" s="1">
        <v>1.3250999999999999</v>
      </c>
      <c r="L134" s="2">
        <v>6163.6</v>
      </c>
      <c r="M134" t="s">
        <v>130</v>
      </c>
      <c r="N134" s="1">
        <v>0</v>
      </c>
      <c r="O134" s="1">
        <v>46.046305636269658</v>
      </c>
      <c r="P134" s="1">
        <v>7.1898383041507943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t="s">
        <v>133</v>
      </c>
    </row>
    <row r="135" spans="1:37" x14ac:dyDescent="0.3">
      <c r="A135" t="s">
        <v>52</v>
      </c>
      <c r="B135" t="s">
        <v>123</v>
      </c>
      <c r="C135" t="s">
        <v>51</v>
      </c>
      <c r="D135" t="str">
        <f t="shared" si="9"/>
        <v>LK-WS-3_10-15</v>
      </c>
      <c r="E135">
        <v>10</v>
      </c>
      <c r="F135">
        <v>15</v>
      </c>
      <c r="G135">
        <f t="shared" si="8"/>
        <v>5</v>
      </c>
      <c r="H135" s="1">
        <v>1.524</v>
      </c>
      <c r="I135" s="1">
        <v>47.693651104319414</v>
      </c>
      <c r="J135" s="1">
        <v>7.9169999999999998</v>
      </c>
      <c r="K135" s="1">
        <v>1.3647499999999999</v>
      </c>
      <c r="L135" s="2">
        <v>6690</v>
      </c>
      <c r="M135" t="s">
        <v>130</v>
      </c>
      <c r="N135" s="1">
        <v>0</v>
      </c>
      <c r="O135" s="1">
        <v>47.693651104319414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t="s">
        <v>133</v>
      </c>
    </row>
    <row r="136" spans="1:37" x14ac:dyDescent="0.3">
      <c r="A136" t="s">
        <v>52</v>
      </c>
      <c r="B136" t="s">
        <v>123</v>
      </c>
      <c r="C136" t="s">
        <v>51</v>
      </c>
      <c r="D136" t="str">
        <f t="shared" si="9"/>
        <v>LK-WS-3_15-20</v>
      </c>
      <c r="E136">
        <v>15</v>
      </c>
      <c r="F136">
        <v>20</v>
      </c>
      <c r="G136">
        <f t="shared" si="8"/>
        <v>5</v>
      </c>
      <c r="H136" s="1">
        <v>1.524</v>
      </c>
      <c r="I136" s="1">
        <v>22.244006664558899</v>
      </c>
      <c r="J136" s="1">
        <v>9.4409999999999989</v>
      </c>
      <c r="K136" s="1">
        <v>2.0456249999999998</v>
      </c>
      <c r="L136" s="2">
        <v>7102.5</v>
      </c>
      <c r="M136" t="s">
        <v>130</v>
      </c>
      <c r="N136" s="1">
        <v>20.50092089349252</v>
      </c>
      <c r="O136" s="1">
        <v>1.630972634156868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0.11211313690951152</v>
      </c>
      <c r="AK136" t="s">
        <v>133</v>
      </c>
    </row>
    <row r="137" spans="1:37" x14ac:dyDescent="0.3">
      <c r="A137" t="s">
        <v>52</v>
      </c>
      <c r="B137" t="s">
        <v>123</v>
      </c>
      <c r="C137" t="s">
        <v>51</v>
      </c>
      <c r="D137" t="str">
        <f t="shared" si="9"/>
        <v>LK-WS-3_20-23</v>
      </c>
      <c r="E137">
        <v>20</v>
      </c>
      <c r="F137">
        <v>23</v>
      </c>
      <c r="G137">
        <f t="shared" si="8"/>
        <v>3</v>
      </c>
      <c r="H137" s="1">
        <v>0.91439999999999966</v>
      </c>
      <c r="I137" s="1">
        <v>53.292533555256817</v>
      </c>
      <c r="J137" s="1">
        <v>10.6602</v>
      </c>
      <c r="K137" s="1">
        <v>2.7648549999999998</v>
      </c>
      <c r="L137" s="2">
        <v>7260.5</v>
      </c>
      <c r="M137" t="s">
        <v>130</v>
      </c>
      <c r="N137" s="1">
        <v>42.132684633932946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6.5463371956554219</v>
      </c>
      <c r="U137" s="1">
        <v>0</v>
      </c>
      <c r="V137" s="1">
        <v>2.7236412521605531</v>
      </c>
      <c r="W137" s="1">
        <v>0</v>
      </c>
      <c r="X137" s="1">
        <v>1.1145893348697267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0.77528113863815806</v>
      </c>
      <c r="AK137" t="s">
        <v>133</v>
      </c>
    </row>
    <row r="138" spans="1:37" x14ac:dyDescent="0.3">
      <c r="A138" t="s">
        <v>52</v>
      </c>
      <c r="B138" t="s">
        <v>123</v>
      </c>
      <c r="C138" t="s">
        <v>51</v>
      </c>
      <c r="D138" t="str">
        <f t="shared" si="9"/>
        <v>LK-WS-3_23-24.3</v>
      </c>
      <c r="E138">
        <v>23</v>
      </c>
      <c r="F138">
        <v>24.25</v>
      </c>
      <c r="G138">
        <f t="shared" si="8"/>
        <v>1.25</v>
      </c>
      <c r="H138" s="1">
        <v>0.38100000000000023</v>
      </c>
      <c r="I138" s="1">
        <v>62.96023256057137</v>
      </c>
      <c r="J138" s="1">
        <v>11.3079</v>
      </c>
      <c r="K138" s="1">
        <v>2.8174700000000001</v>
      </c>
      <c r="L138" s="2">
        <v>7432.625</v>
      </c>
      <c r="M138" t="s">
        <v>130</v>
      </c>
      <c r="N138" s="1">
        <v>54.952682707490254</v>
      </c>
      <c r="O138" s="1">
        <v>0</v>
      </c>
      <c r="P138" s="1">
        <v>1.3390009515742802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6.668548901506834</v>
      </c>
      <c r="AK138" t="s">
        <v>133</v>
      </c>
    </row>
    <row r="139" spans="1:37" x14ac:dyDescent="0.3">
      <c r="A139" t="s">
        <v>52</v>
      </c>
      <c r="B139" t="s">
        <v>123</v>
      </c>
      <c r="C139" t="s">
        <v>51</v>
      </c>
      <c r="D139" t="str">
        <f t="shared" si="9"/>
        <v>LK-WS-3_24.3-27</v>
      </c>
      <c r="E139">
        <v>24.25</v>
      </c>
      <c r="F139">
        <v>27</v>
      </c>
      <c r="G139">
        <f t="shared" si="8"/>
        <v>2.75</v>
      </c>
      <c r="H139" s="1">
        <v>0.83819999999999961</v>
      </c>
      <c r="I139" s="1">
        <v>51.415930170988688</v>
      </c>
      <c r="J139" s="1">
        <v>11.9175</v>
      </c>
      <c r="K139" s="1">
        <v>2.7511199999999998</v>
      </c>
      <c r="L139" s="2">
        <v>7594.625</v>
      </c>
      <c r="M139" t="s">
        <v>130</v>
      </c>
      <c r="N139" s="1">
        <v>47.252103492496254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4.163826678492426</v>
      </c>
      <c r="AK139" t="s">
        <v>133</v>
      </c>
    </row>
    <row r="140" spans="1:37" x14ac:dyDescent="0.3">
      <c r="A140" t="s">
        <v>70</v>
      </c>
      <c r="B140" t="s">
        <v>57</v>
      </c>
      <c r="C140" t="s">
        <v>58</v>
      </c>
      <c r="D140" t="str">
        <f t="shared" si="9"/>
        <v>MK-AR-2_0-5</v>
      </c>
      <c r="E140">
        <v>0</v>
      </c>
      <c r="F140">
        <v>5</v>
      </c>
      <c r="G140">
        <f>F140-E140</f>
        <v>5</v>
      </c>
      <c r="H140" s="1">
        <v>1.524</v>
      </c>
      <c r="I140" s="1">
        <v>34.579615048118988</v>
      </c>
      <c r="J140" s="1">
        <v>5.7620000000000005</v>
      </c>
      <c r="K140" s="1">
        <v>-0.25840000000000002</v>
      </c>
      <c r="L140" s="2">
        <v>6382.5</v>
      </c>
      <c r="M140" t="s">
        <v>130</v>
      </c>
      <c r="N140" s="1">
        <v>5.3715929739551784</v>
      </c>
      <c r="O140" s="1">
        <v>19.696211050541759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9.5118110236220481</v>
      </c>
      <c r="AK140" t="s">
        <v>133</v>
      </c>
    </row>
    <row r="141" spans="1:37" x14ac:dyDescent="0.3">
      <c r="A141" t="s">
        <v>70</v>
      </c>
      <c r="B141" t="s">
        <v>57</v>
      </c>
      <c r="C141" t="s">
        <v>59</v>
      </c>
      <c r="D141" t="str">
        <f t="shared" si="9"/>
        <v>MK-AR-4_0-5</v>
      </c>
      <c r="E141">
        <v>0</v>
      </c>
      <c r="F141">
        <v>5</v>
      </c>
      <c r="G141">
        <f t="shared" ref="G141:G159" si="10">F141-E141</f>
        <v>5</v>
      </c>
      <c r="H141" s="1">
        <v>1.524</v>
      </c>
      <c r="I141" s="1">
        <v>22.863772710229405</v>
      </c>
      <c r="J141" s="1">
        <v>4.5619999999999994</v>
      </c>
      <c r="K141" s="1">
        <v>-1.3528</v>
      </c>
      <c r="L141" s="2">
        <v>6363</v>
      </c>
      <c r="M141" t="s">
        <v>130</v>
      </c>
      <c r="N141" s="1">
        <v>0</v>
      </c>
      <c r="O141" s="1">
        <v>16.563895422163139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6.2998772880662646</v>
      </c>
      <c r="AK141" t="s">
        <v>133</v>
      </c>
    </row>
    <row r="142" spans="1:37" x14ac:dyDescent="0.3">
      <c r="A142" t="s">
        <v>70</v>
      </c>
      <c r="B142" t="s">
        <v>57</v>
      </c>
      <c r="C142" t="s">
        <v>59</v>
      </c>
      <c r="D142" t="str">
        <f t="shared" si="9"/>
        <v>MK-AR-4_5-10.5</v>
      </c>
      <c r="E142">
        <v>5</v>
      </c>
      <c r="F142">
        <v>10.5</v>
      </c>
      <c r="G142">
        <f t="shared" si="10"/>
        <v>5.5</v>
      </c>
      <c r="H142" s="1">
        <v>1.6764000000000001</v>
      </c>
      <c r="I142" s="1">
        <v>29.280647770268398</v>
      </c>
      <c r="J142" s="1">
        <v>6.1622000000000003</v>
      </c>
      <c r="K142" s="1">
        <v>-2.6688000000000001</v>
      </c>
      <c r="L142" s="2">
        <v>7407.5</v>
      </c>
      <c r="M142" t="s">
        <v>130</v>
      </c>
      <c r="N142" s="1">
        <v>1.8689709240890344</v>
      </c>
      <c r="O142" s="1">
        <v>12.47219614077166</v>
      </c>
      <c r="P142" s="1">
        <v>0</v>
      </c>
      <c r="Q142" s="1">
        <v>3.9036184526520969</v>
      </c>
      <c r="R142" s="1">
        <v>8.7826573331226161</v>
      </c>
      <c r="S142" s="1">
        <v>0</v>
      </c>
      <c r="T142" s="1">
        <v>0</v>
      </c>
      <c r="U142" s="1">
        <v>0</v>
      </c>
      <c r="V142" s="1">
        <v>0.38541153430201386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1.8677933853309661</v>
      </c>
      <c r="AK142" t="s">
        <v>133</v>
      </c>
    </row>
    <row r="143" spans="1:37" x14ac:dyDescent="0.3">
      <c r="A143" t="s">
        <v>70</v>
      </c>
      <c r="B143" t="s">
        <v>57</v>
      </c>
      <c r="C143" t="s">
        <v>60</v>
      </c>
      <c r="D143" t="str">
        <f t="shared" si="9"/>
        <v>MK-AR-7_0-5</v>
      </c>
      <c r="E143">
        <v>0</v>
      </c>
      <c r="F143">
        <v>5</v>
      </c>
      <c r="G143">
        <f t="shared" si="10"/>
        <v>5</v>
      </c>
      <c r="H143" s="1">
        <v>1.524</v>
      </c>
      <c r="I143" s="1">
        <v>19.108352383371432</v>
      </c>
      <c r="J143" s="1">
        <v>5.7620000000000005</v>
      </c>
      <c r="K143" s="1">
        <v>-0.47839999999999999</v>
      </c>
      <c r="L143" s="2">
        <v>6529.363636363636</v>
      </c>
      <c r="M143" t="s">
        <v>130</v>
      </c>
      <c r="N143" s="1">
        <v>0</v>
      </c>
      <c r="O143" s="1">
        <v>17.713060565010021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1.3952918183614145</v>
      </c>
      <c r="AK143" t="s">
        <v>133</v>
      </c>
    </row>
    <row r="144" spans="1:37" x14ac:dyDescent="0.3">
      <c r="A144" t="s">
        <v>70</v>
      </c>
      <c r="B144" t="s">
        <v>57</v>
      </c>
      <c r="C144" t="s">
        <v>60</v>
      </c>
      <c r="D144" t="str">
        <f t="shared" si="9"/>
        <v>MK-AR-7_5-6</v>
      </c>
      <c r="E144">
        <v>5</v>
      </c>
      <c r="F144">
        <v>6</v>
      </c>
      <c r="G144">
        <f t="shared" si="10"/>
        <v>1</v>
      </c>
      <c r="H144" s="1">
        <v>0.30479999999999996</v>
      </c>
      <c r="I144" s="1">
        <v>92.545790647136855</v>
      </c>
      <c r="J144" s="1">
        <v>6.6764000000000001</v>
      </c>
      <c r="K144" s="1">
        <v>-0.79249999999999998</v>
      </c>
      <c r="L144" s="2">
        <v>7125</v>
      </c>
      <c r="M144" t="s">
        <v>130</v>
      </c>
      <c r="N144" s="1">
        <v>0</v>
      </c>
      <c r="O144" s="1">
        <v>71.13160754099286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14.107876132418932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7.3063069737250572</v>
      </c>
      <c r="AK144" t="s">
        <v>133</v>
      </c>
    </row>
    <row r="145" spans="1:37" x14ac:dyDescent="0.3">
      <c r="A145" t="s">
        <v>70</v>
      </c>
      <c r="B145" t="s">
        <v>61</v>
      </c>
      <c r="C145" t="s">
        <v>62</v>
      </c>
      <c r="D145" t="str">
        <f t="shared" si="9"/>
        <v>MK-SR-1_0-7.4</v>
      </c>
      <c r="E145">
        <v>0</v>
      </c>
      <c r="F145">
        <v>7.35</v>
      </c>
      <c r="G145">
        <f t="shared" si="10"/>
        <v>7.35</v>
      </c>
      <c r="H145" s="1">
        <v>2.2402799999999998</v>
      </c>
      <c r="I145" s="1">
        <v>6.9318003681743194</v>
      </c>
      <c r="J145" s="1">
        <v>6.6475400000000002</v>
      </c>
      <c r="K145" s="1">
        <v>0.71689999999999998</v>
      </c>
      <c r="L145" s="2">
        <v>6381.5142857142855</v>
      </c>
      <c r="M145" t="s">
        <v>130</v>
      </c>
      <c r="N145" s="1">
        <v>0</v>
      </c>
      <c r="O145" s="1">
        <v>6.9318003681743194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t="s">
        <v>133</v>
      </c>
    </row>
    <row r="146" spans="1:37" x14ac:dyDescent="0.3">
      <c r="A146" t="s">
        <v>70</v>
      </c>
      <c r="B146" t="s">
        <v>61</v>
      </c>
      <c r="C146" t="s">
        <v>62</v>
      </c>
      <c r="D146" t="str">
        <f t="shared" si="9"/>
        <v>MK-SR-1_7.4-12.4</v>
      </c>
      <c r="E146">
        <v>7.35</v>
      </c>
      <c r="F146">
        <v>12.35</v>
      </c>
      <c r="G146">
        <f t="shared" si="10"/>
        <v>5</v>
      </c>
      <c r="H146" s="1">
        <v>1.524</v>
      </c>
      <c r="I146" s="1">
        <v>10.441314671471151</v>
      </c>
      <c r="J146" s="1">
        <v>8.529679999999999</v>
      </c>
      <c r="K146" s="1">
        <v>1.6066</v>
      </c>
      <c r="L146" s="2">
        <v>6877.7692118226605</v>
      </c>
      <c r="M146" t="s">
        <v>130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6.1149572934739087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4.3263573779972422</v>
      </c>
      <c r="AK146" t="s">
        <v>133</v>
      </c>
    </row>
    <row r="147" spans="1:37" x14ac:dyDescent="0.3">
      <c r="A147" t="s">
        <v>70</v>
      </c>
      <c r="B147" t="s">
        <v>61</v>
      </c>
      <c r="C147" t="s">
        <v>62</v>
      </c>
      <c r="D147" t="str">
        <f t="shared" si="9"/>
        <v>MK-SR-1_12.4-14.9</v>
      </c>
      <c r="E147">
        <v>12.35</v>
      </c>
      <c r="F147">
        <v>14.9</v>
      </c>
      <c r="G147">
        <f t="shared" si="10"/>
        <v>2.5500000000000007</v>
      </c>
      <c r="H147" s="1">
        <v>0.77724000000000038</v>
      </c>
      <c r="I147" s="1">
        <v>51.136207519174768</v>
      </c>
      <c r="J147" s="1">
        <v>9.680299999999999</v>
      </c>
      <c r="K147" s="1">
        <v>1.7496</v>
      </c>
      <c r="L147" s="2">
        <v>7252.6120689655172</v>
      </c>
      <c r="M147" t="s">
        <v>130</v>
      </c>
      <c r="N147" s="1">
        <v>26.346621770733297</v>
      </c>
      <c r="O147" s="1">
        <v>0</v>
      </c>
      <c r="P147" s="1">
        <v>0</v>
      </c>
      <c r="Q147" s="1">
        <v>17.725585273924512</v>
      </c>
      <c r="R147" s="1">
        <v>0</v>
      </c>
      <c r="S147" s="1">
        <v>0</v>
      </c>
      <c r="T147" s="1">
        <v>0</v>
      </c>
      <c r="U147" s="1">
        <v>0</v>
      </c>
      <c r="V147" s="1">
        <v>7.0640004745169573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t="s">
        <v>133</v>
      </c>
    </row>
    <row r="148" spans="1:37" x14ac:dyDescent="0.3">
      <c r="A148" t="s">
        <v>70</v>
      </c>
      <c r="B148" t="s">
        <v>61</v>
      </c>
      <c r="C148" t="s">
        <v>63</v>
      </c>
      <c r="D148" t="str">
        <f t="shared" si="9"/>
        <v>MK-SR-2_0-1.5</v>
      </c>
      <c r="E148">
        <v>0</v>
      </c>
      <c r="F148">
        <v>1.5</v>
      </c>
      <c r="G148">
        <f t="shared" si="10"/>
        <v>1.5</v>
      </c>
      <c r="H148" s="1">
        <v>0.4572</v>
      </c>
      <c r="I148" s="1">
        <v>19.176918361395302</v>
      </c>
      <c r="J148" s="1">
        <v>7.7122999999999999</v>
      </c>
      <c r="K148" s="1">
        <v>0.29620000000000002</v>
      </c>
      <c r="L148" s="2">
        <v>7112.2058823529405</v>
      </c>
      <c r="M148" t="s">
        <v>130</v>
      </c>
      <c r="N148" s="1">
        <v>0</v>
      </c>
      <c r="O148" s="1">
        <v>19.176918361395302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t="s">
        <v>133</v>
      </c>
    </row>
    <row r="149" spans="1:37" x14ac:dyDescent="0.3">
      <c r="A149" t="s">
        <v>70</v>
      </c>
      <c r="B149" t="s">
        <v>61</v>
      </c>
      <c r="C149" t="s">
        <v>63</v>
      </c>
      <c r="D149" t="str">
        <f t="shared" si="9"/>
        <v>MK-SR-2_1.5-7.1</v>
      </c>
      <c r="E149">
        <v>1.5</v>
      </c>
      <c r="F149">
        <v>7.1</v>
      </c>
      <c r="G149">
        <f t="shared" si="10"/>
        <v>5.6</v>
      </c>
      <c r="H149" s="1">
        <v>1.7068799999999997</v>
      </c>
      <c r="I149" s="1">
        <v>12.540484416488756</v>
      </c>
      <c r="J149" s="1">
        <v>8.79434</v>
      </c>
      <c r="K149" s="1">
        <v>1.1695</v>
      </c>
      <c r="L149" s="2">
        <v>7172.7647058823532</v>
      </c>
      <c r="M149" t="s">
        <v>130</v>
      </c>
      <c r="N149" s="1">
        <v>0</v>
      </c>
      <c r="O149" s="1">
        <v>12.540484416488756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t="s">
        <v>133</v>
      </c>
    </row>
    <row r="150" spans="1:37" x14ac:dyDescent="0.3">
      <c r="A150" t="s">
        <v>70</v>
      </c>
      <c r="B150" t="s">
        <v>61</v>
      </c>
      <c r="C150" t="s">
        <v>63</v>
      </c>
      <c r="D150" t="str">
        <f t="shared" si="9"/>
        <v>MK-SR-2_7.1-9.7</v>
      </c>
      <c r="E150">
        <v>7.1</v>
      </c>
      <c r="F150">
        <v>9.6999999999999993</v>
      </c>
      <c r="G150">
        <f t="shared" si="10"/>
        <v>2.5999999999999996</v>
      </c>
      <c r="H150" s="1">
        <v>0.79247999999999985</v>
      </c>
      <c r="I150" s="1">
        <v>8.7515960688064158</v>
      </c>
      <c r="J150" s="1">
        <v>10.04402</v>
      </c>
      <c r="K150" s="1">
        <v>2.1669</v>
      </c>
      <c r="L150" s="2">
        <v>7242.7058823529414</v>
      </c>
      <c r="M150" t="s">
        <v>130</v>
      </c>
      <c r="N150" s="1">
        <v>0</v>
      </c>
      <c r="O150" s="1">
        <v>8.7515960688064158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t="s">
        <v>133</v>
      </c>
    </row>
    <row r="151" spans="1:37" x14ac:dyDescent="0.3">
      <c r="A151" t="s">
        <v>70</v>
      </c>
      <c r="B151" t="s">
        <v>61</v>
      </c>
      <c r="C151" t="s">
        <v>64</v>
      </c>
      <c r="D151" t="str">
        <f t="shared" si="9"/>
        <v>MK-SR-3_0-6.3</v>
      </c>
      <c r="E151">
        <v>0</v>
      </c>
      <c r="F151">
        <v>6.34</v>
      </c>
      <c r="G151">
        <f t="shared" si="10"/>
        <v>6.34</v>
      </c>
      <c r="H151" s="1">
        <v>1.9324319999999999</v>
      </c>
      <c r="I151" s="1">
        <v>25.370912975237474</v>
      </c>
      <c r="J151" s="1">
        <v>4.4328159999999999</v>
      </c>
      <c r="K151" s="1">
        <v>0.87629999999999997</v>
      </c>
      <c r="L151" s="2">
        <v>3730.5</v>
      </c>
      <c r="M151" t="str">
        <f t="shared" ref="M151:M188" si="11">IF(L151&lt;4200,"Late Holocene",)</f>
        <v>Late Holocene</v>
      </c>
      <c r="N151" s="1">
        <v>0</v>
      </c>
      <c r="O151" s="1">
        <v>25.370912975237474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t="s">
        <v>133</v>
      </c>
    </row>
    <row r="152" spans="1:37" x14ac:dyDescent="0.3">
      <c r="A152" t="s">
        <v>70</v>
      </c>
      <c r="B152" t="s">
        <v>61</v>
      </c>
      <c r="C152" t="s">
        <v>64</v>
      </c>
      <c r="D152" t="str">
        <f t="shared" si="9"/>
        <v>MK-SR-3_6.3-11.6</v>
      </c>
      <c r="E152">
        <v>6.34</v>
      </c>
      <c r="F152">
        <v>11.64</v>
      </c>
      <c r="G152">
        <f t="shared" si="10"/>
        <v>5.3000000000000007</v>
      </c>
      <c r="H152" s="1">
        <v>1.61544</v>
      </c>
      <c r="I152" s="1">
        <v>3.5666105204435321</v>
      </c>
      <c r="J152" s="1">
        <v>6.2067519999999998</v>
      </c>
      <c r="K152" s="1">
        <v>-0.30809999999999998</v>
      </c>
      <c r="L152" s="2">
        <v>6646.0288683602776</v>
      </c>
      <c r="M152" t="s">
        <v>130</v>
      </c>
      <c r="N152" s="1">
        <v>0</v>
      </c>
      <c r="O152" s="1">
        <v>3.5666105204435321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t="s">
        <v>133</v>
      </c>
    </row>
    <row r="153" spans="1:37" x14ac:dyDescent="0.3">
      <c r="A153" t="s">
        <v>70</v>
      </c>
      <c r="B153" t="s">
        <v>61</v>
      </c>
      <c r="C153" t="s">
        <v>64</v>
      </c>
      <c r="D153" t="str">
        <f t="shared" si="9"/>
        <v>MK-SR-3_11.6-15.9</v>
      </c>
      <c r="E153">
        <v>11.64</v>
      </c>
      <c r="F153">
        <v>15.9</v>
      </c>
      <c r="G153">
        <f t="shared" si="10"/>
        <v>4.26</v>
      </c>
      <c r="H153" s="1">
        <v>1.2984480000000005</v>
      </c>
      <c r="I153" s="1">
        <v>46.876934756705289</v>
      </c>
      <c r="J153" s="1">
        <v>7.6636959999999998</v>
      </c>
      <c r="K153" s="1">
        <v>0.51349999999999996</v>
      </c>
      <c r="L153" s="2">
        <v>6990.2321016166279</v>
      </c>
      <c r="M153" t="s">
        <v>130</v>
      </c>
      <c r="N153" s="1">
        <v>0</v>
      </c>
      <c r="O153" s="1">
        <v>2.0221989251165131</v>
      </c>
      <c r="P153" s="1">
        <v>0</v>
      </c>
      <c r="Q153" s="1">
        <v>0</v>
      </c>
      <c r="R153" s="1">
        <v>0</v>
      </c>
      <c r="S153" s="1">
        <v>44.350056293531452</v>
      </c>
      <c r="T153" s="1">
        <v>0</v>
      </c>
      <c r="U153" s="1">
        <v>0</v>
      </c>
      <c r="V153" s="1">
        <v>0.50467953805732635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t="s">
        <v>133</v>
      </c>
    </row>
    <row r="154" spans="1:37" x14ac:dyDescent="0.3">
      <c r="A154" t="s">
        <v>70</v>
      </c>
      <c r="B154" t="s">
        <v>65</v>
      </c>
      <c r="C154" t="s">
        <v>66</v>
      </c>
      <c r="D154" t="str">
        <f t="shared" si="9"/>
        <v>MK-TN-1_0-6</v>
      </c>
      <c r="E154">
        <v>0</v>
      </c>
      <c r="F154">
        <v>6</v>
      </c>
      <c r="G154">
        <f t="shared" si="10"/>
        <v>6</v>
      </c>
      <c r="H154" s="1">
        <v>1.8288</v>
      </c>
      <c r="I154" s="1">
        <v>44.083271041869232</v>
      </c>
      <c r="J154" s="1">
        <v>5.8959999999999999</v>
      </c>
      <c r="K154" s="1">
        <v>-0.26650000000000001</v>
      </c>
      <c r="L154" s="2">
        <v>6456.2</v>
      </c>
      <c r="M154" t="s">
        <v>130</v>
      </c>
      <c r="N154" s="1">
        <v>0</v>
      </c>
      <c r="O154" s="1">
        <v>44.083271041869232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t="s">
        <v>133</v>
      </c>
    </row>
    <row r="155" spans="1:37" x14ac:dyDescent="0.3">
      <c r="A155" t="s">
        <v>70</v>
      </c>
      <c r="B155" t="s">
        <v>65</v>
      </c>
      <c r="C155" t="s">
        <v>67</v>
      </c>
      <c r="D155" t="str">
        <f t="shared" si="9"/>
        <v>MK-TN-2_0-5</v>
      </c>
      <c r="E155">
        <v>0</v>
      </c>
      <c r="F155">
        <v>5</v>
      </c>
      <c r="G155">
        <f t="shared" si="10"/>
        <v>5</v>
      </c>
      <c r="H155" s="1">
        <v>1.524</v>
      </c>
      <c r="I155" s="1">
        <v>26.950760619208307</v>
      </c>
      <c r="J155" s="1">
        <v>6.8439999999999994</v>
      </c>
      <c r="K155" s="1">
        <v>-2.0468000000000002</v>
      </c>
      <c r="L155" s="2">
        <v>7517.1923076923076</v>
      </c>
      <c r="M155" t="s">
        <v>130</v>
      </c>
      <c r="N155" s="1">
        <v>0</v>
      </c>
      <c r="O155" s="1">
        <v>26.950760619208307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t="s">
        <v>133</v>
      </c>
    </row>
    <row r="156" spans="1:37" x14ac:dyDescent="0.3">
      <c r="A156" t="s">
        <v>70</v>
      </c>
      <c r="B156" t="s">
        <v>65</v>
      </c>
      <c r="C156" t="s">
        <v>67</v>
      </c>
      <c r="D156" t="str">
        <f t="shared" si="9"/>
        <v>MK-TN-2_5-10</v>
      </c>
      <c r="E156">
        <v>5</v>
      </c>
      <c r="F156">
        <v>10</v>
      </c>
      <c r="G156">
        <f t="shared" si="10"/>
        <v>5</v>
      </c>
      <c r="H156" s="1">
        <v>1.524</v>
      </c>
      <c r="I156" s="1">
        <v>2.1235470566179226</v>
      </c>
      <c r="J156" s="1">
        <v>8.3680000000000003</v>
      </c>
      <c r="K156" s="1">
        <v>-1.2978000000000001</v>
      </c>
      <c r="L156" s="2">
        <v>7707.5769230769229</v>
      </c>
      <c r="M156" t="s">
        <v>130</v>
      </c>
      <c r="N156" s="1">
        <v>0</v>
      </c>
      <c r="O156" s="1">
        <v>2.1235470566179226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t="s">
        <v>133</v>
      </c>
    </row>
    <row r="157" spans="1:37" x14ac:dyDescent="0.3">
      <c r="A157" t="s">
        <v>70</v>
      </c>
      <c r="B157" t="s">
        <v>65</v>
      </c>
      <c r="C157" t="s">
        <v>68</v>
      </c>
      <c r="D157" t="str">
        <f t="shared" si="9"/>
        <v>MK-TN-3_0-5</v>
      </c>
      <c r="E157">
        <v>0</v>
      </c>
      <c r="F157">
        <v>5</v>
      </c>
      <c r="G157">
        <f t="shared" si="10"/>
        <v>5</v>
      </c>
      <c r="H157" s="1">
        <v>1.524</v>
      </c>
      <c r="I157" s="1">
        <v>20.978180757708316</v>
      </c>
      <c r="J157" s="1">
        <v>9.8280000000000012</v>
      </c>
      <c r="K157" s="1">
        <v>5.6898999999999997</v>
      </c>
      <c r="L157" s="2">
        <v>5318</v>
      </c>
      <c r="M157" t="s">
        <v>130</v>
      </c>
      <c r="N157" s="1">
        <v>5.2300432142951818</v>
      </c>
      <c r="O157" s="1">
        <v>0</v>
      </c>
      <c r="P157" s="1">
        <v>2.5946207481640551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9.3840372226198987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3.7694795726291779</v>
      </c>
      <c r="AK157" t="s">
        <v>133</v>
      </c>
    </row>
    <row r="158" spans="1:37" x14ac:dyDescent="0.3">
      <c r="A158" t="s">
        <v>70</v>
      </c>
      <c r="B158" t="s">
        <v>65</v>
      </c>
      <c r="C158" t="s">
        <v>69</v>
      </c>
      <c r="D158" t="str">
        <f t="shared" si="9"/>
        <v>MK-TN-4_0-5</v>
      </c>
      <c r="E158">
        <v>0</v>
      </c>
      <c r="F158">
        <v>5</v>
      </c>
      <c r="G158">
        <f t="shared" si="10"/>
        <v>5</v>
      </c>
      <c r="H158" s="1">
        <v>1.524</v>
      </c>
      <c r="I158" s="1">
        <v>30.127516652442981</v>
      </c>
      <c r="J158" s="1">
        <v>6.7436500000000006</v>
      </c>
      <c r="K158" s="1">
        <v>-0.27629999999999999</v>
      </c>
      <c r="L158" s="2">
        <v>6922.5</v>
      </c>
      <c r="M158" t="s">
        <v>130</v>
      </c>
      <c r="N158" s="1">
        <v>0</v>
      </c>
      <c r="O158" s="1">
        <v>30.127516652442981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t="s">
        <v>133</v>
      </c>
    </row>
    <row r="159" spans="1:37" x14ac:dyDescent="0.3">
      <c r="A159" t="s">
        <v>70</v>
      </c>
      <c r="B159" t="s">
        <v>65</v>
      </c>
      <c r="C159" t="s">
        <v>69</v>
      </c>
      <c r="D159" t="str">
        <f t="shared" si="9"/>
        <v>MK-TN-4_5-10</v>
      </c>
      <c r="E159">
        <v>5</v>
      </c>
      <c r="F159">
        <v>10</v>
      </c>
      <c r="G159">
        <f t="shared" si="10"/>
        <v>5</v>
      </c>
      <c r="H159" s="1">
        <v>1.524</v>
      </c>
      <c r="I159" s="1">
        <v>5.1226322936626785</v>
      </c>
      <c r="J159" s="1">
        <v>8.2676499999999997</v>
      </c>
      <c r="K159" s="1">
        <v>0.79290000000000005</v>
      </c>
      <c r="L159" s="2">
        <v>7111.5</v>
      </c>
      <c r="M159" t="s">
        <v>130</v>
      </c>
      <c r="N159" s="1">
        <v>0</v>
      </c>
      <c r="O159" s="1">
        <v>5.1226322936626785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t="s">
        <v>133</v>
      </c>
    </row>
    <row r="160" spans="1:37" x14ac:dyDescent="0.3">
      <c r="A160" t="s">
        <v>83</v>
      </c>
      <c r="B160" t="s">
        <v>125</v>
      </c>
      <c r="C160" t="s">
        <v>71</v>
      </c>
      <c r="D160" t="str">
        <f t="shared" si="9"/>
        <v>UK-CR-1_0-5</v>
      </c>
      <c r="E160">
        <v>0</v>
      </c>
      <c r="F160">
        <v>5</v>
      </c>
      <c r="G160">
        <f>F160-E160</f>
        <v>5</v>
      </c>
      <c r="H160" s="1">
        <v>1.524</v>
      </c>
      <c r="I160" s="1">
        <v>53.669470951892592</v>
      </c>
      <c r="J160" s="1">
        <v>4.7244000000000002</v>
      </c>
      <c r="K160" s="1">
        <v>-1.3735999999999999</v>
      </c>
      <c r="L160" s="2">
        <v>6341.5</v>
      </c>
      <c r="M160" t="s">
        <v>130</v>
      </c>
      <c r="N160" s="1">
        <v>0</v>
      </c>
      <c r="O160" s="1">
        <v>50.308384465186883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1.6260653676568573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1.7350211190488605</v>
      </c>
      <c r="AJ160" s="1">
        <v>0</v>
      </c>
      <c r="AK160" t="s">
        <v>133</v>
      </c>
    </row>
    <row r="161" spans="1:38" x14ac:dyDescent="0.3">
      <c r="A161" t="s">
        <v>83</v>
      </c>
      <c r="B161" t="s">
        <v>125</v>
      </c>
      <c r="C161" t="s">
        <v>72</v>
      </c>
      <c r="D161" t="str">
        <f t="shared" si="9"/>
        <v>UK-CR-2_0-3</v>
      </c>
      <c r="E161">
        <v>0</v>
      </c>
      <c r="F161">
        <v>3</v>
      </c>
      <c r="G161">
        <f t="shared" ref="G161:G194" si="12">F161-E161</f>
        <v>3</v>
      </c>
      <c r="H161" s="1">
        <v>0.91439999999999999</v>
      </c>
      <c r="I161" s="1">
        <v>0</v>
      </c>
      <c r="J161" s="1">
        <v>4.3102</v>
      </c>
      <c r="K161" s="1">
        <v>-0.2898</v>
      </c>
      <c r="L161" s="2">
        <v>5632.3571428571431</v>
      </c>
      <c r="M161" t="s">
        <v>130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t="s">
        <v>134</v>
      </c>
      <c r="AL161" t="s">
        <v>135</v>
      </c>
    </row>
    <row r="162" spans="1:38" x14ac:dyDescent="0.3">
      <c r="A162" t="s">
        <v>83</v>
      </c>
      <c r="B162" t="s">
        <v>125</v>
      </c>
      <c r="C162" t="s">
        <v>72</v>
      </c>
      <c r="D162" t="str">
        <f t="shared" si="9"/>
        <v>UK-CR-2_3-5</v>
      </c>
      <c r="E162">
        <v>3</v>
      </c>
      <c r="F162">
        <v>5</v>
      </c>
      <c r="G162">
        <f t="shared" si="12"/>
        <v>2</v>
      </c>
      <c r="H162" s="1">
        <v>0.60960000000000003</v>
      </c>
      <c r="I162" s="1">
        <v>16.387434743733959</v>
      </c>
      <c r="J162" s="1">
        <v>5.0722000000000005</v>
      </c>
      <c r="K162" s="1">
        <v>-0.1923</v>
      </c>
      <c r="L162" s="2">
        <v>6033.4285714285716</v>
      </c>
      <c r="M162" t="s">
        <v>130</v>
      </c>
      <c r="N162" s="1">
        <v>0</v>
      </c>
      <c r="O162" s="1">
        <v>6.6702154924456387</v>
      </c>
      <c r="P162" s="1">
        <v>0</v>
      </c>
      <c r="Q162" s="1">
        <v>0</v>
      </c>
      <c r="R162" s="1">
        <v>3.7562912808975799</v>
      </c>
      <c r="S162" s="1">
        <v>0</v>
      </c>
      <c r="T162" s="1">
        <v>4.4971842461999945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1.4637593377750857</v>
      </c>
      <c r="AK162" t="s">
        <v>133</v>
      </c>
    </row>
    <row r="163" spans="1:38" x14ac:dyDescent="0.3">
      <c r="A163" t="s">
        <v>83</v>
      </c>
      <c r="B163" t="s">
        <v>125</v>
      </c>
      <c r="C163" t="s">
        <v>72</v>
      </c>
      <c r="D163" t="str">
        <f t="shared" si="9"/>
        <v>UK-CR-2_5-10</v>
      </c>
      <c r="E163">
        <v>5</v>
      </c>
      <c r="F163">
        <v>10</v>
      </c>
      <c r="G163">
        <f t="shared" si="12"/>
        <v>5</v>
      </c>
      <c r="H163" s="1">
        <v>1.524</v>
      </c>
      <c r="I163" s="1">
        <v>10.830773557151508</v>
      </c>
      <c r="J163" s="1">
        <v>6.1390000000000002</v>
      </c>
      <c r="K163" s="1">
        <v>-0.20660000000000001</v>
      </c>
      <c r="L163" s="2">
        <v>6594.9285714285716</v>
      </c>
      <c r="M163" t="s">
        <v>130</v>
      </c>
      <c r="N163" s="1">
        <v>9.9224495976464482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0.90832395950506195</v>
      </c>
      <c r="AK163" t="s">
        <v>133</v>
      </c>
    </row>
    <row r="164" spans="1:38" x14ac:dyDescent="0.3">
      <c r="A164" t="s">
        <v>83</v>
      </c>
      <c r="B164" t="s">
        <v>73</v>
      </c>
      <c r="C164" t="s">
        <v>74</v>
      </c>
      <c r="D164" t="str">
        <f t="shared" si="9"/>
        <v>UK-GR-3_0-4</v>
      </c>
      <c r="E164">
        <v>0</v>
      </c>
      <c r="F164">
        <v>4</v>
      </c>
      <c r="G164">
        <f t="shared" si="12"/>
        <v>4</v>
      </c>
      <c r="H164" s="1">
        <v>1.2192000000000001</v>
      </c>
      <c r="I164" s="1">
        <v>29.833124552612745</v>
      </c>
      <c r="J164" s="1">
        <v>6.6096000000000004</v>
      </c>
      <c r="K164" s="1">
        <v>5.5742000000000003</v>
      </c>
      <c r="L164" s="2">
        <v>1269.4000000000001</v>
      </c>
      <c r="M164" t="str">
        <f t="shared" si="11"/>
        <v>Late Holocene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27.949077388053766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1.8840471645589756</v>
      </c>
      <c r="AK164" t="s">
        <v>133</v>
      </c>
    </row>
    <row r="165" spans="1:38" x14ac:dyDescent="0.3">
      <c r="A165" t="s">
        <v>83</v>
      </c>
      <c r="B165" t="s">
        <v>73</v>
      </c>
      <c r="C165" t="s">
        <v>74</v>
      </c>
      <c r="D165" t="str">
        <f t="shared" si="9"/>
        <v>UK-GR-3_4-10</v>
      </c>
      <c r="E165">
        <v>4</v>
      </c>
      <c r="F165">
        <v>10</v>
      </c>
      <c r="G165">
        <f t="shared" si="12"/>
        <v>6</v>
      </c>
      <c r="H165" s="1">
        <v>1.8288</v>
      </c>
      <c r="I165" s="1">
        <v>6.5147372676900241</v>
      </c>
      <c r="J165" s="1">
        <v>8.1335999999999995</v>
      </c>
      <c r="K165" s="1">
        <v>6.4162999999999997</v>
      </c>
      <c r="L165" s="2">
        <v>2430.2333333333331</v>
      </c>
      <c r="M165" t="str">
        <f t="shared" si="11"/>
        <v>Late Holocene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2.0381472202338347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4.4765900474561899</v>
      </c>
      <c r="AK165" t="s">
        <v>133</v>
      </c>
    </row>
    <row r="166" spans="1:38" x14ac:dyDescent="0.3">
      <c r="A166" t="s">
        <v>83</v>
      </c>
      <c r="B166" t="s">
        <v>73</v>
      </c>
      <c r="C166" t="s">
        <v>74</v>
      </c>
      <c r="D166" t="str">
        <f t="shared" si="9"/>
        <v>UK-GR-3_10-20</v>
      </c>
      <c r="E166">
        <v>10</v>
      </c>
      <c r="F166">
        <v>20</v>
      </c>
      <c r="G166">
        <f t="shared" si="12"/>
        <v>10</v>
      </c>
      <c r="H166" s="1">
        <v>3.048</v>
      </c>
      <c r="I166" s="1">
        <v>10.062097351467429</v>
      </c>
      <c r="J166" s="1">
        <v>10.571999999999999</v>
      </c>
      <c r="K166" s="1">
        <v>3.9967000000000001</v>
      </c>
      <c r="L166" s="2">
        <v>5750.333333333333</v>
      </c>
      <c r="M166" t="s">
        <v>130</v>
      </c>
      <c r="N166" s="1">
        <v>9.0622961902489454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0.99980116121848406</v>
      </c>
      <c r="AK166" t="s">
        <v>133</v>
      </c>
    </row>
    <row r="167" spans="1:38" x14ac:dyDescent="0.3">
      <c r="A167" t="s">
        <v>83</v>
      </c>
      <c r="B167" t="s">
        <v>73</v>
      </c>
      <c r="C167" t="s">
        <v>75</v>
      </c>
      <c r="D167" t="str">
        <f t="shared" si="9"/>
        <v>UK-GR-4_0-5</v>
      </c>
      <c r="E167">
        <v>0</v>
      </c>
      <c r="F167">
        <v>5</v>
      </c>
      <c r="G167">
        <f t="shared" si="12"/>
        <v>5</v>
      </c>
      <c r="H167" s="1">
        <v>1.524</v>
      </c>
      <c r="I167" s="1">
        <v>49.165026246719158</v>
      </c>
      <c r="J167" s="1">
        <v>3.762</v>
      </c>
      <c r="K167" s="1">
        <v>1.8344</v>
      </c>
      <c r="L167" s="2">
        <v>2839.75</v>
      </c>
      <c r="M167" t="str">
        <f t="shared" si="11"/>
        <v>Late Holocene</v>
      </c>
      <c r="N167" s="1">
        <v>47.568608151922184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1.5964180947969739</v>
      </c>
      <c r="AK167" t="s">
        <v>133</v>
      </c>
    </row>
    <row r="168" spans="1:38" x14ac:dyDescent="0.3">
      <c r="A168" t="s">
        <v>83</v>
      </c>
      <c r="B168" t="s">
        <v>73</v>
      </c>
      <c r="C168" t="s">
        <v>75</v>
      </c>
      <c r="D168" t="str">
        <f t="shared" si="9"/>
        <v>UK-GR-4_5-10</v>
      </c>
      <c r="E168">
        <v>5</v>
      </c>
      <c r="F168">
        <v>10</v>
      </c>
      <c r="G168">
        <f t="shared" si="12"/>
        <v>5</v>
      </c>
      <c r="H168" s="1">
        <v>1.524</v>
      </c>
      <c r="I168" s="1">
        <v>12.523197467963563</v>
      </c>
      <c r="J168" s="1">
        <v>5.2859999999999996</v>
      </c>
      <c r="K168" s="1">
        <v>2.1566000000000001</v>
      </c>
      <c r="L168" s="2">
        <v>4357.25</v>
      </c>
      <c r="M168" t="s">
        <v>130</v>
      </c>
      <c r="N168" s="1">
        <v>12.523197467963563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t="s">
        <v>133</v>
      </c>
    </row>
    <row r="169" spans="1:38" x14ac:dyDescent="0.3">
      <c r="A169" t="s">
        <v>83</v>
      </c>
      <c r="B169" t="s">
        <v>73</v>
      </c>
      <c r="C169" t="s">
        <v>75</v>
      </c>
      <c r="D169" t="str">
        <f t="shared" si="9"/>
        <v>UK-GR-4_10-15</v>
      </c>
      <c r="E169">
        <v>10</v>
      </c>
      <c r="F169">
        <v>15</v>
      </c>
      <c r="G169">
        <f t="shared" si="12"/>
        <v>5</v>
      </c>
      <c r="H169" s="1">
        <v>1.524</v>
      </c>
      <c r="I169" s="1">
        <v>51.027520457001707</v>
      </c>
      <c r="J169" s="1">
        <v>6.8100000000000005</v>
      </c>
      <c r="K169" s="1">
        <v>2.7233000000000001</v>
      </c>
      <c r="L169" s="2">
        <v>5309.2142857142862</v>
      </c>
      <c r="M169" t="s">
        <v>130</v>
      </c>
      <c r="N169" s="1">
        <v>51.027520457001707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t="s">
        <v>133</v>
      </c>
    </row>
    <row r="170" spans="1:38" x14ac:dyDescent="0.3">
      <c r="A170" t="s">
        <v>83</v>
      </c>
      <c r="B170" t="s">
        <v>73</v>
      </c>
      <c r="C170" t="s">
        <v>75</v>
      </c>
      <c r="D170" t="str">
        <f t="shared" si="9"/>
        <v>UK-GR-4_15-20</v>
      </c>
      <c r="E170">
        <v>15</v>
      </c>
      <c r="F170">
        <v>20</v>
      </c>
      <c r="G170">
        <f t="shared" si="12"/>
        <v>5</v>
      </c>
      <c r="H170" s="1">
        <v>1.524</v>
      </c>
      <c r="I170" s="1">
        <v>18.837238718654145</v>
      </c>
      <c r="J170" s="1">
        <v>8.3339999999999996</v>
      </c>
      <c r="K170" s="1">
        <v>3.6962999999999999</v>
      </c>
      <c r="L170" s="2">
        <v>5695.6428571428569</v>
      </c>
      <c r="M170" t="s">
        <v>130</v>
      </c>
      <c r="N170" s="1">
        <v>15.623893210637824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0.62970385478923574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2.5836416532270814</v>
      </c>
      <c r="AK170" t="s">
        <v>133</v>
      </c>
    </row>
    <row r="171" spans="1:38" x14ac:dyDescent="0.3">
      <c r="A171" t="s">
        <v>83</v>
      </c>
      <c r="B171" t="s">
        <v>73</v>
      </c>
      <c r="C171" t="s">
        <v>75</v>
      </c>
      <c r="D171" t="str">
        <f t="shared" si="9"/>
        <v>UK-GR-4_20-25</v>
      </c>
      <c r="E171">
        <v>20</v>
      </c>
      <c r="F171">
        <v>25</v>
      </c>
      <c r="G171">
        <f t="shared" si="12"/>
        <v>5</v>
      </c>
      <c r="H171" s="1">
        <v>1.524</v>
      </c>
      <c r="I171" s="1">
        <v>45.528906966448467</v>
      </c>
      <c r="J171" s="1">
        <v>9.8580000000000005</v>
      </c>
      <c r="K171" s="1">
        <v>4.4501999999999997</v>
      </c>
      <c r="L171" s="2">
        <v>6236.4285714285716</v>
      </c>
      <c r="M171" t="s">
        <v>130</v>
      </c>
      <c r="N171" s="1">
        <v>28.675924169117415</v>
      </c>
      <c r="O171" s="1">
        <v>0</v>
      </c>
      <c r="P171" s="1">
        <v>0</v>
      </c>
      <c r="Q171" s="1">
        <v>0</v>
      </c>
      <c r="R171" s="1">
        <v>0</v>
      </c>
      <c r="S171" s="1">
        <v>15.908476425386583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0.94450637194447085</v>
      </c>
      <c r="AK171" t="s">
        <v>133</v>
      </c>
    </row>
    <row r="172" spans="1:38" x14ac:dyDescent="0.3">
      <c r="A172" t="s">
        <v>83</v>
      </c>
      <c r="B172" t="s">
        <v>73</v>
      </c>
      <c r="C172" t="s">
        <v>76</v>
      </c>
      <c r="D172" t="str">
        <f t="shared" si="9"/>
        <v>UK-GR-5_0-5</v>
      </c>
      <c r="E172">
        <v>0</v>
      </c>
      <c r="F172">
        <v>5</v>
      </c>
      <c r="G172">
        <f t="shared" si="12"/>
        <v>5</v>
      </c>
      <c r="H172" s="1">
        <v>1.524</v>
      </c>
      <c r="I172" s="1">
        <v>17.005198023431429</v>
      </c>
      <c r="J172" s="1">
        <v>0.76200000000000001</v>
      </c>
      <c r="K172" s="1">
        <v>0.54590000000000005</v>
      </c>
      <c r="L172" s="2">
        <v>129.5</v>
      </c>
      <c r="M172" t="str">
        <f t="shared" si="11"/>
        <v>Late Holocene</v>
      </c>
      <c r="N172" s="1">
        <v>0</v>
      </c>
      <c r="O172" s="1">
        <v>14.276162407073418</v>
      </c>
      <c r="P172" s="1">
        <v>0</v>
      </c>
      <c r="Q172" s="1">
        <v>0</v>
      </c>
      <c r="R172" s="1">
        <v>1.9567369023006203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0.7722987140573907</v>
      </c>
      <c r="AK172" t="s">
        <v>133</v>
      </c>
    </row>
    <row r="173" spans="1:38" x14ac:dyDescent="0.3">
      <c r="A173" t="s">
        <v>83</v>
      </c>
      <c r="B173" t="s">
        <v>73</v>
      </c>
      <c r="C173" t="s">
        <v>76</v>
      </c>
      <c r="D173" t="str">
        <f t="shared" si="9"/>
        <v>UK-GR-5_5-10</v>
      </c>
      <c r="E173">
        <v>5</v>
      </c>
      <c r="F173">
        <v>10</v>
      </c>
      <c r="G173">
        <f t="shared" si="12"/>
        <v>5</v>
      </c>
      <c r="H173" s="1">
        <v>1.524</v>
      </c>
      <c r="I173" s="1">
        <v>15.690955879118466</v>
      </c>
      <c r="J173" s="1">
        <v>2.286</v>
      </c>
      <c r="K173" s="1">
        <v>1.6532</v>
      </c>
      <c r="L173" s="2">
        <v>656.5</v>
      </c>
      <c r="M173" t="str">
        <f t="shared" si="11"/>
        <v>Late Holocene</v>
      </c>
      <c r="N173" s="1">
        <v>3.0947667854367369</v>
      </c>
      <c r="O173" s="1">
        <v>12.596189093681726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t="s">
        <v>133</v>
      </c>
    </row>
    <row r="174" spans="1:38" x14ac:dyDescent="0.3">
      <c r="A174" t="s">
        <v>83</v>
      </c>
      <c r="B174" t="s">
        <v>73</v>
      </c>
      <c r="C174" t="s">
        <v>76</v>
      </c>
      <c r="D174" t="str">
        <f t="shared" si="9"/>
        <v>UK-GR-5_10-15</v>
      </c>
      <c r="E174">
        <v>10</v>
      </c>
      <c r="F174">
        <v>15</v>
      </c>
      <c r="G174">
        <f t="shared" si="12"/>
        <v>5</v>
      </c>
      <c r="H174" s="1">
        <v>1.524</v>
      </c>
      <c r="I174" s="1">
        <v>13.34521034032757</v>
      </c>
      <c r="J174" s="1">
        <v>3.81</v>
      </c>
      <c r="K174" s="1">
        <v>2.6175000000000002</v>
      </c>
      <c r="L174" s="2">
        <v>1591.5</v>
      </c>
      <c r="M174" t="str">
        <f t="shared" si="11"/>
        <v>Late Holocene</v>
      </c>
      <c r="N174" s="1">
        <v>8.3110822739336356</v>
      </c>
      <c r="O174" s="1">
        <v>3.5875892608396014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1.4465388055543336</v>
      </c>
      <c r="AK174" t="s">
        <v>133</v>
      </c>
    </row>
    <row r="175" spans="1:38" x14ac:dyDescent="0.3">
      <c r="A175" t="s">
        <v>83</v>
      </c>
      <c r="B175" t="s">
        <v>126</v>
      </c>
      <c r="C175" t="s">
        <v>77</v>
      </c>
      <c r="D175" t="str">
        <f t="shared" si="9"/>
        <v>UK-KL-5_0-5</v>
      </c>
      <c r="E175">
        <v>0</v>
      </c>
      <c r="F175">
        <v>5</v>
      </c>
      <c r="G175">
        <f t="shared" si="12"/>
        <v>5</v>
      </c>
      <c r="H175" s="1">
        <v>1.524</v>
      </c>
      <c r="I175" s="1">
        <v>4.3153515385044949</v>
      </c>
      <c r="J175" s="1">
        <v>5.3339999999999996</v>
      </c>
      <c r="K175" s="1">
        <v>0.18479999999999999</v>
      </c>
      <c r="L175" s="2">
        <v>5950.0714285714284</v>
      </c>
      <c r="M175" t="s">
        <v>130</v>
      </c>
      <c r="N175" s="1">
        <v>0</v>
      </c>
      <c r="O175" s="1">
        <v>4.3153515385044949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t="s">
        <v>133</v>
      </c>
    </row>
    <row r="176" spans="1:38" x14ac:dyDescent="0.3">
      <c r="A176" t="s">
        <v>83</v>
      </c>
      <c r="B176" t="s">
        <v>126</v>
      </c>
      <c r="C176" t="s">
        <v>77</v>
      </c>
      <c r="D176" t="str">
        <f t="shared" si="9"/>
        <v>UK-KL-5_5-10</v>
      </c>
      <c r="E176">
        <v>5</v>
      </c>
      <c r="F176">
        <v>10</v>
      </c>
      <c r="G176">
        <f t="shared" si="12"/>
        <v>5</v>
      </c>
      <c r="H176" s="1">
        <v>1.524</v>
      </c>
      <c r="I176" s="1">
        <v>32.331993075333656</v>
      </c>
      <c r="J176" s="1">
        <v>6.8580000000000005</v>
      </c>
      <c r="K176" s="1">
        <v>0.76419999999999999</v>
      </c>
      <c r="L176" s="2">
        <v>6461.9285714285706</v>
      </c>
      <c r="M176" t="s">
        <v>130</v>
      </c>
      <c r="N176" s="1">
        <v>0</v>
      </c>
      <c r="O176" s="1">
        <v>5.3526833082034955</v>
      </c>
      <c r="P176" s="1">
        <v>0</v>
      </c>
      <c r="Q176" s="1">
        <v>0</v>
      </c>
      <c r="R176" s="1">
        <v>0</v>
      </c>
      <c r="S176" s="1">
        <v>3.1880409895571562</v>
      </c>
      <c r="T176" s="1">
        <v>0</v>
      </c>
      <c r="U176" s="1">
        <v>16.940023454514989</v>
      </c>
      <c r="V176" s="1">
        <v>6.8512453230580208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t="s">
        <v>133</v>
      </c>
    </row>
    <row r="177" spans="1:38" x14ac:dyDescent="0.3">
      <c r="A177" t="s">
        <v>83</v>
      </c>
      <c r="B177" t="s">
        <v>126</v>
      </c>
      <c r="C177" t="s">
        <v>77</v>
      </c>
      <c r="D177" t="str">
        <f t="shared" si="9"/>
        <v>UK-KL-5_10-15</v>
      </c>
      <c r="E177">
        <v>10</v>
      </c>
      <c r="F177">
        <v>15</v>
      </c>
      <c r="G177">
        <f t="shared" si="12"/>
        <v>5</v>
      </c>
      <c r="H177" s="1">
        <v>1.524</v>
      </c>
      <c r="I177" s="1">
        <v>38.684508851287205</v>
      </c>
      <c r="J177" s="1">
        <v>8.3819999999999997</v>
      </c>
      <c r="K177" s="1">
        <v>1.5141</v>
      </c>
      <c r="L177" s="2">
        <v>6856.6428571428569</v>
      </c>
      <c r="M177" t="s">
        <v>130</v>
      </c>
      <c r="N177" s="1">
        <v>1.1054336293069749</v>
      </c>
      <c r="O177" s="1">
        <v>11.87633327748925</v>
      </c>
      <c r="P177" s="1">
        <v>0</v>
      </c>
      <c r="Q177" s="1">
        <v>0</v>
      </c>
      <c r="R177" s="1">
        <v>0</v>
      </c>
      <c r="S177" s="1">
        <v>20.752010386999491</v>
      </c>
      <c r="T177" s="1">
        <v>0</v>
      </c>
      <c r="U177" s="1">
        <v>4.1297537275925613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0.82097782989892198</v>
      </c>
      <c r="AK177" t="s">
        <v>133</v>
      </c>
    </row>
    <row r="178" spans="1:38" x14ac:dyDescent="0.3">
      <c r="A178" t="s">
        <v>83</v>
      </c>
      <c r="B178" t="s">
        <v>127</v>
      </c>
      <c r="C178" t="s">
        <v>78</v>
      </c>
      <c r="D178" t="str">
        <f t="shared" si="9"/>
        <v>UK-CF-1_0-5</v>
      </c>
      <c r="E178">
        <v>0</v>
      </c>
      <c r="F178">
        <v>5</v>
      </c>
      <c r="G178">
        <f t="shared" si="12"/>
        <v>5</v>
      </c>
      <c r="H178" s="1">
        <v>1.524</v>
      </c>
      <c r="I178" s="1">
        <v>68.039220753860903</v>
      </c>
      <c r="J178" s="1">
        <v>8.282</v>
      </c>
      <c r="K178" s="1">
        <v>4.4793000000000003</v>
      </c>
      <c r="L178" s="2">
        <v>5041.75</v>
      </c>
      <c r="M178" t="s">
        <v>130</v>
      </c>
      <c r="N178" s="1">
        <v>17.315813504712345</v>
      </c>
      <c r="O178" s="1">
        <v>0</v>
      </c>
      <c r="P178" s="1">
        <v>31.184390381180467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19.539016867968087</v>
      </c>
      <c r="AK178" t="s">
        <v>133</v>
      </c>
    </row>
    <row r="179" spans="1:38" x14ac:dyDescent="0.3">
      <c r="A179" t="s">
        <v>83</v>
      </c>
      <c r="B179" t="s">
        <v>127</v>
      </c>
      <c r="C179" t="s">
        <v>78</v>
      </c>
      <c r="D179" t="str">
        <f t="shared" si="9"/>
        <v>UK-CF-1_5-10</v>
      </c>
      <c r="E179">
        <v>5</v>
      </c>
      <c r="F179">
        <v>10</v>
      </c>
      <c r="G179">
        <f t="shared" si="12"/>
        <v>5</v>
      </c>
      <c r="H179" s="1">
        <v>1.524</v>
      </c>
      <c r="I179" s="1">
        <v>71.698441277991236</v>
      </c>
      <c r="J179" s="1">
        <v>9.8059999999999992</v>
      </c>
      <c r="K179" s="1">
        <v>5.6504000000000003</v>
      </c>
      <c r="L179" s="2">
        <v>5348.25</v>
      </c>
      <c r="M179" t="s">
        <v>130</v>
      </c>
      <c r="N179" s="1">
        <v>54.786321841060889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9.446780038709603</v>
      </c>
      <c r="V179" s="1">
        <v>0</v>
      </c>
      <c r="W179" s="1">
        <v>6.3350218531217513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1.1303175450989851</v>
      </c>
      <c r="AK179" t="s">
        <v>133</v>
      </c>
    </row>
    <row r="180" spans="1:38" x14ac:dyDescent="0.3">
      <c r="A180" t="s">
        <v>83</v>
      </c>
      <c r="B180" t="s">
        <v>127</v>
      </c>
      <c r="C180" t="s">
        <v>78</v>
      </c>
      <c r="D180" t="str">
        <f t="shared" si="9"/>
        <v>UK-CF-1_10-15</v>
      </c>
      <c r="E180">
        <v>10</v>
      </c>
      <c r="F180">
        <v>15</v>
      </c>
      <c r="G180">
        <f t="shared" si="12"/>
        <v>5</v>
      </c>
      <c r="H180" s="1">
        <v>1.524</v>
      </c>
      <c r="I180" s="1">
        <v>17.082593888017826</v>
      </c>
      <c r="J180" s="1">
        <v>11.33</v>
      </c>
      <c r="K180" s="1">
        <v>6.7355999999999998</v>
      </c>
      <c r="L180" s="2">
        <v>5654.75</v>
      </c>
      <c r="M180" t="s">
        <v>130</v>
      </c>
      <c r="N180" s="1">
        <v>0</v>
      </c>
      <c r="O180" s="1">
        <v>0</v>
      </c>
      <c r="P180" s="1">
        <v>0</v>
      </c>
      <c r="Q180" s="1">
        <v>7.6586289678779202</v>
      </c>
      <c r="R180" s="1">
        <v>0</v>
      </c>
      <c r="S180" s="1">
        <v>0</v>
      </c>
      <c r="T180" s="1">
        <v>0</v>
      </c>
      <c r="U180" s="1">
        <v>9.4239649201399054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t="s">
        <v>133</v>
      </c>
    </row>
    <row r="181" spans="1:38" x14ac:dyDescent="0.3">
      <c r="A181" t="s">
        <v>83</v>
      </c>
      <c r="B181" t="s">
        <v>127</v>
      </c>
      <c r="C181" t="s">
        <v>78</v>
      </c>
      <c r="D181" t="str">
        <f t="shared" si="9"/>
        <v>UK-CF-1_15-18.6</v>
      </c>
      <c r="E181">
        <v>15</v>
      </c>
      <c r="F181">
        <v>18.600000000000001</v>
      </c>
      <c r="G181">
        <f t="shared" si="12"/>
        <v>3.6000000000000014</v>
      </c>
      <c r="H181" s="1">
        <v>1.0972800000000005</v>
      </c>
      <c r="I181" s="1">
        <v>12.423897755851268</v>
      </c>
      <c r="J181" s="1">
        <v>12.640639999999999</v>
      </c>
      <c r="K181" s="1">
        <v>7.3939000000000004</v>
      </c>
      <c r="L181" s="2">
        <v>6030.48</v>
      </c>
      <c r="M181" t="s">
        <v>130</v>
      </c>
      <c r="N181" s="1">
        <v>5.1307494066888593</v>
      </c>
      <c r="O181" s="1">
        <v>0</v>
      </c>
      <c r="P181" s="1">
        <v>2.3228713387485929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4.7015999139786588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0.26867709643515564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t="s">
        <v>133</v>
      </c>
    </row>
    <row r="182" spans="1:38" x14ac:dyDescent="0.3">
      <c r="A182" t="s">
        <v>83</v>
      </c>
      <c r="B182" t="s">
        <v>127</v>
      </c>
      <c r="C182" t="s">
        <v>78</v>
      </c>
      <c r="D182" t="str">
        <f t="shared" si="9"/>
        <v>UK-CF-1_18.6-23.6</v>
      </c>
      <c r="E182">
        <v>18.600000000000001</v>
      </c>
      <c r="F182">
        <v>23.6</v>
      </c>
      <c r="G182">
        <f t="shared" si="12"/>
        <v>5</v>
      </c>
      <c r="H182" s="1">
        <v>1.5239999999999991</v>
      </c>
      <c r="I182" s="1">
        <v>46.344242307848994</v>
      </c>
      <c r="J182" s="1">
        <v>13.951280000000001</v>
      </c>
      <c r="K182" s="1">
        <v>7.6803999999999997</v>
      </c>
      <c r="L182" s="2">
        <v>6561.96</v>
      </c>
      <c r="M182" t="s">
        <v>130</v>
      </c>
      <c r="N182" s="1">
        <v>30.213654695602077</v>
      </c>
      <c r="O182" s="1">
        <v>0</v>
      </c>
      <c r="P182" s="1">
        <v>0</v>
      </c>
      <c r="Q182" s="1">
        <v>7.3249297274647764</v>
      </c>
      <c r="R182" s="1">
        <v>0</v>
      </c>
      <c r="S182" s="1">
        <v>4.6928231809161325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4.1128347038660076</v>
      </c>
      <c r="AK182" t="s">
        <v>133</v>
      </c>
    </row>
    <row r="183" spans="1:38" x14ac:dyDescent="0.3">
      <c r="A183" t="s">
        <v>83</v>
      </c>
      <c r="B183" t="s">
        <v>127</v>
      </c>
      <c r="C183" t="s">
        <v>78</v>
      </c>
      <c r="D183" t="str">
        <f t="shared" si="9"/>
        <v>UK-CF-1_23.6-25</v>
      </c>
      <c r="E183">
        <v>23.6</v>
      </c>
      <c r="F183">
        <v>25</v>
      </c>
      <c r="G183">
        <f t="shared" si="12"/>
        <v>1.3999999999999986</v>
      </c>
      <c r="H183" s="1">
        <v>0.42672000000000043</v>
      </c>
      <c r="I183" s="1">
        <v>76.456455969611355</v>
      </c>
      <c r="J183" s="1">
        <v>14.926639999999999</v>
      </c>
      <c r="K183" s="1">
        <v>7.8674999999999997</v>
      </c>
      <c r="L183" s="2">
        <v>6957.48</v>
      </c>
      <c r="M183" t="s">
        <v>130</v>
      </c>
      <c r="N183" s="1">
        <v>76.456455969611355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t="s">
        <v>133</v>
      </c>
    </row>
    <row r="184" spans="1:38" x14ac:dyDescent="0.3">
      <c r="A184" t="s">
        <v>83</v>
      </c>
      <c r="B184" t="s">
        <v>127</v>
      </c>
      <c r="C184" t="s">
        <v>79</v>
      </c>
      <c r="D184" t="str">
        <f t="shared" si="9"/>
        <v>UK-CF-2_0-5</v>
      </c>
      <c r="E184">
        <v>0</v>
      </c>
      <c r="F184">
        <v>5</v>
      </c>
      <c r="G184">
        <f t="shared" si="12"/>
        <v>5</v>
      </c>
      <c r="H184" s="1">
        <v>1.524</v>
      </c>
      <c r="I184" s="1">
        <v>53.793375165852609</v>
      </c>
      <c r="J184" s="1">
        <v>13.862</v>
      </c>
      <c r="M184" t="str">
        <f t="shared" si="11"/>
        <v>Late Holocene</v>
      </c>
      <c r="N184" s="1">
        <v>32.417204058102008</v>
      </c>
      <c r="O184" s="1">
        <v>0</v>
      </c>
      <c r="P184" s="1">
        <v>0</v>
      </c>
      <c r="Q184" s="1">
        <v>8.5058055656950149</v>
      </c>
      <c r="R184" s="1">
        <v>0</v>
      </c>
      <c r="S184" s="1">
        <v>0</v>
      </c>
      <c r="T184" s="1">
        <v>0</v>
      </c>
      <c r="U184" s="1">
        <v>0</v>
      </c>
      <c r="V184" s="1">
        <v>1.5276836256395099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11.342681916416076</v>
      </c>
      <c r="AK184" t="s">
        <v>134</v>
      </c>
      <c r="AL184" t="s">
        <v>139</v>
      </c>
    </row>
    <row r="185" spans="1:38" x14ac:dyDescent="0.3">
      <c r="A185" t="s">
        <v>83</v>
      </c>
      <c r="B185" t="s">
        <v>127</v>
      </c>
      <c r="C185" t="s">
        <v>80</v>
      </c>
      <c r="D185" t="str">
        <f t="shared" si="9"/>
        <v>UK-CF-3_0-5</v>
      </c>
      <c r="E185">
        <v>0</v>
      </c>
      <c r="F185">
        <v>5</v>
      </c>
      <c r="G185">
        <f t="shared" si="12"/>
        <v>5</v>
      </c>
      <c r="H185" s="1">
        <v>1.524</v>
      </c>
      <c r="I185" s="1">
        <v>41.749821594881283</v>
      </c>
      <c r="J185" s="1">
        <v>19.052</v>
      </c>
      <c r="M185" t="str">
        <f t="shared" si="11"/>
        <v>Late Holocene</v>
      </c>
      <c r="N185" s="1">
        <v>14.347007027347386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11.145088718748866</v>
      </c>
      <c r="U185" s="1">
        <v>8.6316780966895266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1.1651063778318032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6.4609413742637001</v>
      </c>
      <c r="AK185" t="s">
        <v>134</v>
      </c>
      <c r="AL185" t="s">
        <v>139</v>
      </c>
    </row>
    <row r="186" spans="1:38" x14ac:dyDescent="0.3">
      <c r="A186" t="s">
        <v>83</v>
      </c>
      <c r="B186" t="s">
        <v>128</v>
      </c>
      <c r="C186" t="s">
        <v>81</v>
      </c>
      <c r="D186" t="str">
        <f t="shared" si="9"/>
        <v>UK-CF-4_-0.3-2.8</v>
      </c>
      <c r="E186">
        <v>-0.32808398950131235</v>
      </c>
      <c r="F186">
        <v>2.8</v>
      </c>
      <c r="G186">
        <f t="shared" si="12"/>
        <v>3.1280839895013122</v>
      </c>
      <c r="H186" s="1">
        <v>0.95343999999999984</v>
      </c>
      <c r="I186" s="1">
        <v>87.534671144237848</v>
      </c>
      <c r="J186" s="1">
        <v>8.075958005249344</v>
      </c>
      <c r="K186" s="1">
        <v>1.6895</v>
      </c>
      <c r="L186" s="2">
        <v>6660.545454545454</v>
      </c>
      <c r="M186" t="s">
        <v>130</v>
      </c>
      <c r="N186" s="1">
        <v>14.806069293144402</v>
      </c>
      <c r="O186" s="1">
        <v>31.084216561552946</v>
      </c>
      <c r="P186" s="1">
        <v>3.401826521418625</v>
      </c>
      <c r="Q186" s="1">
        <v>0</v>
      </c>
      <c r="R186" s="1">
        <v>0</v>
      </c>
      <c r="S186" s="1">
        <v>11.188803341797033</v>
      </c>
      <c r="T186" s="1">
        <v>0</v>
      </c>
      <c r="U186" s="1">
        <v>7.0252354820214595</v>
      </c>
      <c r="V186" s="1">
        <v>0</v>
      </c>
      <c r="W186" s="1">
        <v>0</v>
      </c>
      <c r="X186" s="1">
        <v>1.0162175444344335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4.5608076009501186</v>
      </c>
      <c r="AJ186" s="1">
        <v>14.45149479891883</v>
      </c>
      <c r="AK186" t="s">
        <v>133</v>
      </c>
    </row>
    <row r="187" spans="1:38" x14ac:dyDescent="0.3">
      <c r="A187" t="s">
        <v>83</v>
      </c>
      <c r="B187" t="s">
        <v>128</v>
      </c>
      <c r="C187" t="s">
        <v>82</v>
      </c>
      <c r="D187" t="str">
        <f t="shared" si="9"/>
        <v>UK-CF-7_0-4</v>
      </c>
      <c r="E187">
        <v>0</v>
      </c>
      <c r="F187">
        <v>4</v>
      </c>
      <c r="G187">
        <f t="shared" si="12"/>
        <v>4</v>
      </c>
      <c r="H187" s="1">
        <v>1.2192000000000001</v>
      </c>
      <c r="I187" s="1">
        <v>26.06514789910111</v>
      </c>
      <c r="J187" s="1">
        <v>2.4096000000000002</v>
      </c>
      <c r="K187" s="1">
        <v>0.30980000000000002</v>
      </c>
      <c r="L187" s="2">
        <v>3131.833333333333</v>
      </c>
      <c r="M187" t="str">
        <f t="shared" si="11"/>
        <v>Late Holocene</v>
      </c>
      <c r="N187" s="1">
        <v>10.648503007920471</v>
      </c>
      <c r="O187" s="1">
        <v>1.4432792139920563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13.973365677188582</v>
      </c>
      <c r="AK187" t="s">
        <v>133</v>
      </c>
    </row>
    <row r="188" spans="1:38" x14ac:dyDescent="0.3">
      <c r="A188" t="s">
        <v>83</v>
      </c>
      <c r="B188" t="s">
        <v>128</v>
      </c>
      <c r="C188" t="s">
        <v>82</v>
      </c>
      <c r="D188" t="str">
        <f t="shared" si="9"/>
        <v>UK-CF-7_4-7</v>
      </c>
      <c r="E188">
        <v>4</v>
      </c>
      <c r="F188">
        <v>7</v>
      </c>
      <c r="G188">
        <f t="shared" si="12"/>
        <v>3</v>
      </c>
      <c r="H188" s="1">
        <v>0.91439999999999988</v>
      </c>
      <c r="I188" s="1">
        <v>41.508383078221414</v>
      </c>
      <c r="J188" s="1">
        <v>3.4763999999999999</v>
      </c>
      <c r="K188" s="1">
        <v>0.91759999999999997</v>
      </c>
      <c r="L188" s="2">
        <v>3757.75</v>
      </c>
      <c r="M188" t="str">
        <f t="shared" si="11"/>
        <v>Late Holocene</v>
      </c>
      <c r="N188" s="1">
        <v>19.973419390054122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21.534963688167299</v>
      </c>
      <c r="AK188" t="s">
        <v>133</v>
      </c>
    </row>
    <row r="189" spans="1:38" x14ac:dyDescent="0.3">
      <c r="A189" t="s">
        <v>83</v>
      </c>
      <c r="B189" t="s">
        <v>128</v>
      </c>
      <c r="C189" t="s">
        <v>82</v>
      </c>
      <c r="D189" t="str">
        <f t="shared" si="9"/>
        <v>UK-CF-7_7-9</v>
      </c>
      <c r="E189">
        <v>7</v>
      </c>
      <c r="F189">
        <v>9</v>
      </c>
      <c r="G189">
        <f t="shared" si="12"/>
        <v>2</v>
      </c>
      <c r="H189" s="1">
        <v>0.60959999999999992</v>
      </c>
      <c r="I189" s="1">
        <v>95.279219798852594</v>
      </c>
      <c r="J189" s="1">
        <v>4.2383999999999995</v>
      </c>
      <c r="K189" s="1">
        <v>1.2816000000000001</v>
      </c>
      <c r="L189" s="2">
        <v>4204.8333333333339</v>
      </c>
      <c r="M189" t="s">
        <v>130</v>
      </c>
      <c r="N189" s="1">
        <v>0</v>
      </c>
      <c r="O189" s="1">
        <v>25.207338919471344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70.071880879381226</v>
      </c>
      <c r="AK189" t="s">
        <v>133</v>
      </c>
    </row>
    <row r="190" spans="1:38" x14ac:dyDescent="0.3">
      <c r="A190" t="s">
        <v>83</v>
      </c>
      <c r="B190" t="s">
        <v>128</v>
      </c>
      <c r="C190" t="s">
        <v>82</v>
      </c>
      <c r="D190" t="str">
        <f t="shared" si="9"/>
        <v>UK-CF-7_9-13</v>
      </c>
      <c r="E190">
        <v>9</v>
      </c>
      <c r="F190">
        <v>13</v>
      </c>
      <c r="G190">
        <f t="shared" si="12"/>
        <v>4</v>
      </c>
      <c r="H190" s="1">
        <v>1.2192000000000003</v>
      </c>
      <c r="I190" s="1">
        <v>61.536652498083768</v>
      </c>
      <c r="J190" s="1">
        <v>5.1528</v>
      </c>
      <c r="K190" s="1">
        <v>1.6741999999999999</v>
      </c>
      <c r="L190" s="2">
        <v>4741.3333333333339</v>
      </c>
      <c r="M190" t="s">
        <v>130</v>
      </c>
      <c r="N190" s="1">
        <v>16.449946141964553</v>
      </c>
      <c r="O190" s="1">
        <v>9.7491028499756105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3.5428534306552391</v>
      </c>
      <c r="V190" s="1">
        <v>5.1935985877871458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26.601151487701209</v>
      </c>
      <c r="AK190" t="s">
        <v>133</v>
      </c>
    </row>
    <row r="191" spans="1:38" x14ac:dyDescent="0.3">
      <c r="A191" t="s">
        <v>83</v>
      </c>
      <c r="B191" t="s">
        <v>128</v>
      </c>
      <c r="C191" t="s">
        <v>82</v>
      </c>
      <c r="D191" t="str">
        <f t="shared" si="9"/>
        <v>UK-CF-7_13-21</v>
      </c>
      <c r="E191">
        <v>13</v>
      </c>
      <c r="F191">
        <v>21</v>
      </c>
      <c r="G191">
        <f t="shared" si="12"/>
        <v>8</v>
      </c>
      <c r="H191" s="1">
        <v>2.4384000000000001</v>
      </c>
      <c r="I191" s="1">
        <v>24.327250730732526</v>
      </c>
      <c r="J191" s="1">
        <v>6.9816000000000003</v>
      </c>
      <c r="K191" s="1">
        <v>2.8281000000000001</v>
      </c>
      <c r="L191" s="2">
        <v>5344.3333333333339</v>
      </c>
      <c r="M191" t="s">
        <v>130</v>
      </c>
      <c r="N191" s="1">
        <v>10.59382270042949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0.38683152887139099</v>
      </c>
      <c r="U191" s="1">
        <v>0</v>
      </c>
      <c r="V191" s="1">
        <v>0</v>
      </c>
      <c r="W191" s="1">
        <v>0</v>
      </c>
      <c r="X191" s="1">
        <v>0.587270341207349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0.79506308160343586</v>
      </c>
      <c r="AJ191" s="1">
        <v>11.964263078620853</v>
      </c>
      <c r="AK191" t="s">
        <v>133</v>
      </c>
    </row>
    <row r="192" spans="1:38" x14ac:dyDescent="0.3">
      <c r="A192" t="s">
        <v>83</v>
      </c>
      <c r="B192" t="s">
        <v>128</v>
      </c>
      <c r="C192" t="s">
        <v>82</v>
      </c>
      <c r="D192" t="str">
        <f t="shared" si="9"/>
        <v>UK-CF-7_21-25</v>
      </c>
      <c r="E192">
        <v>21</v>
      </c>
      <c r="F192">
        <v>25</v>
      </c>
      <c r="G192">
        <f t="shared" si="12"/>
        <v>4</v>
      </c>
      <c r="H192" s="1">
        <v>1.2191999999999998</v>
      </c>
      <c r="I192" s="1">
        <v>31.940911920180532</v>
      </c>
      <c r="J192" s="1">
        <v>8.8104000000000013</v>
      </c>
      <c r="K192" s="1">
        <v>4.1223999999999998</v>
      </c>
      <c r="L192" s="2">
        <v>5712.3333333333339</v>
      </c>
      <c r="M192" t="s">
        <v>130</v>
      </c>
      <c r="N192" s="1">
        <v>18.852813703485658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1.4301549047023325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11.657943311992543</v>
      </c>
      <c r="AK192" t="s">
        <v>133</v>
      </c>
    </row>
    <row r="193" spans="1:37" x14ac:dyDescent="0.3">
      <c r="A193" t="s">
        <v>83</v>
      </c>
      <c r="B193" t="s">
        <v>128</v>
      </c>
      <c r="C193" t="s">
        <v>82</v>
      </c>
      <c r="D193" t="str">
        <f t="shared" si="9"/>
        <v>UK-CF-7_25-30</v>
      </c>
      <c r="E193">
        <v>25</v>
      </c>
      <c r="F193">
        <v>30</v>
      </c>
      <c r="G193">
        <f t="shared" si="12"/>
        <v>5</v>
      </c>
      <c r="H193" s="1">
        <v>1.524</v>
      </c>
      <c r="I193" s="1">
        <v>30.83521332408699</v>
      </c>
      <c r="J193" s="1">
        <v>10.182</v>
      </c>
      <c r="K193" s="1">
        <v>4.8692000000000002</v>
      </c>
      <c r="L193" s="2">
        <v>6060.8333333333339</v>
      </c>
      <c r="M193" t="s">
        <v>130</v>
      </c>
      <c r="N193" s="1">
        <v>24.624250563997219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6.2109627600897701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t="s">
        <v>133</v>
      </c>
    </row>
    <row r="194" spans="1:37" x14ac:dyDescent="0.3">
      <c r="A194" t="s">
        <v>83</v>
      </c>
      <c r="B194" t="s">
        <v>128</v>
      </c>
      <c r="C194" t="s">
        <v>82</v>
      </c>
      <c r="D194" t="str">
        <f t="shared" si="9"/>
        <v>UK-CF-7_30-35</v>
      </c>
      <c r="E194">
        <v>30</v>
      </c>
      <c r="F194">
        <v>35</v>
      </c>
      <c r="G194">
        <f t="shared" si="12"/>
        <v>5</v>
      </c>
      <c r="H194" s="1">
        <v>1.5239999999999991</v>
      </c>
      <c r="I194" s="1">
        <v>68.452814666823343</v>
      </c>
      <c r="J194" s="1">
        <v>11.706</v>
      </c>
      <c r="K194" s="1">
        <v>5.5355999999999996</v>
      </c>
      <c r="L194" s="2">
        <v>6512.5</v>
      </c>
      <c r="M194" t="s">
        <v>130</v>
      </c>
      <c r="N194" s="1">
        <v>35.27982976008596</v>
      </c>
      <c r="O194" s="1">
        <v>0</v>
      </c>
      <c r="P194" s="1">
        <v>0</v>
      </c>
      <c r="Q194" s="1">
        <v>0</v>
      </c>
      <c r="R194" s="1">
        <v>0</v>
      </c>
      <c r="S194" s="1">
        <v>2.0136242298070948</v>
      </c>
      <c r="T194" s="1">
        <v>0</v>
      </c>
      <c r="U194" s="1">
        <v>0</v>
      </c>
      <c r="V194" s="1">
        <v>0.61725959628180804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30.5421010806485</v>
      </c>
      <c r="AK194" t="s">
        <v>133</v>
      </c>
    </row>
    <row r="195" spans="1:37" x14ac:dyDescent="0.3">
      <c r="A195" t="s">
        <v>98</v>
      </c>
      <c r="B195" t="s">
        <v>84</v>
      </c>
      <c r="C195" t="s">
        <v>85</v>
      </c>
      <c r="D195" t="str">
        <f t="shared" ref="D195:D239" si="13">C195&amp;"_"&amp;ROUND(E195,1)&amp;"-"&amp;ROUND(F195,1)</f>
        <v>BP-AR-1_0-5</v>
      </c>
      <c r="E195">
        <v>0</v>
      </c>
      <c r="F195">
        <v>5</v>
      </c>
      <c r="G195">
        <f>F195-E195</f>
        <v>5</v>
      </c>
      <c r="H195" s="1">
        <v>1.524</v>
      </c>
      <c r="I195" s="1">
        <v>63.715632524240263</v>
      </c>
      <c r="J195" s="1">
        <v>3.4802</v>
      </c>
      <c r="K195" s="1">
        <v>2.0299999999999998</v>
      </c>
      <c r="L195" s="2">
        <v>2092.0769230769233</v>
      </c>
      <c r="M195" t="str">
        <f t="shared" ref="M195:M215" si="14">IF(L195&lt;4200,"Late Holocene",)</f>
        <v>Late Holocene</v>
      </c>
      <c r="N195" s="1">
        <v>45.916005075811803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12.968631374590572</v>
      </c>
      <c r="AJ195" s="1">
        <v>4.8309960738378779</v>
      </c>
      <c r="AK195" t="s">
        <v>133</v>
      </c>
    </row>
    <row r="196" spans="1:37" x14ac:dyDescent="0.3">
      <c r="A196" t="s">
        <v>98</v>
      </c>
      <c r="B196" t="s">
        <v>84</v>
      </c>
      <c r="C196" t="s">
        <v>85</v>
      </c>
      <c r="D196" t="str">
        <f t="shared" si="13"/>
        <v>BP-AR-1_5-10</v>
      </c>
      <c r="E196">
        <v>5</v>
      </c>
      <c r="F196">
        <v>10</v>
      </c>
      <c r="G196">
        <f t="shared" ref="G196:G239" si="15">F196-E196</f>
        <v>5</v>
      </c>
      <c r="H196" s="1">
        <v>1.524</v>
      </c>
      <c r="I196" s="1">
        <v>69.250517884644594</v>
      </c>
      <c r="J196" s="1">
        <v>5.0042</v>
      </c>
      <c r="K196" s="1">
        <v>3.1892999999999998</v>
      </c>
      <c r="L196" s="2">
        <v>2710.0256410256411</v>
      </c>
      <c r="M196" t="str">
        <f t="shared" si="14"/>
        <v>Late Holocene</v>
      </c>
      <c r="N196" s="1">
        <v>13.80635723737012</v>
      </c>
      <c r="O196" s="1">
        <v>0</v>
      </c>
      <c r="P196" s="1">
        <v>0</v>
      </c>
      <c r="Q196" s="1">
        <v>18.013275200104118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24.18227099195245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13.248614455217893</v>
      </c>
      <c r="AK196" t="s">
        <v>133</v>
      </c>
    </row>
    <row r="197" spans="1:37" x14ac:dyDescent="0.3">
      <c r="A197" t="s">
        <v>98</v>
      </c>
      <c r="B197" t="s">
        <v>84</v>
      </c>
      <c r="C197" t="s">
        <v>86</v>
      </c>
      <c r="D197" t="str">
        <f t="shared" si="13"/>
        <v>BP-AR-2_0-5</v>
      </c>
      <c r="E197">
        <v>0</v>
      </c>
      <c r="F197">
        <v>5</v>
      </c>
      <c r="G197">
        <f t="shared" si="15"/>
        <v>5</v>
      </c>
      <c r="H197" s="1">
        <v>1.524</v>
      </c>
      <c r="I197" s="1">
        <v>34.024298509078122</v>
      </c>
      <c r="J197" s="1">
        <v>3.5514000000000001</v>
      </c>
      <c r="K197" s="1">
        <v>1.3605</v>
      </c>
      <c r="L197" s="2">
        <v>3171.090909090909</v>
      </c>
      <c r="M197" t="str">
        <f t="shared" si="14"/>
        <v>Late Holocene</v>
      </c>
      <c r="N197" s="1">
        <v>21.925616256730791</v>
      </c>
      <c r="O197" s="1">
        <v>6.2563384473847989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5.8423438049625247</v>
      </c>
      <c r="AK197" t="s">
        <v>133</v>
      </c>
    </row>
    <row r="198" spans="1:37" x14ac:dyDescent="0.3">
      <c r="A198" t="s">
        <v>98</v>
      </c>
      <c r="B198" t="s">
        <v>84</v>
      </c>
      <c r="C198" t="s">
        <v>86</v>
      </c>
      <c r="D198" t="str">
        <f t="shared" si="13"/>
        <v>BP-AR-2_5-10</v>
      </c>
      <c r="E198">
        <v>5</v>
      </c>
      <c r="F198">
        <v>10</v>
      </c>
      <c r="G198">
        <f t="shared" si="15"/>
        <v>5</v>
      </c>
      <c r="H198" s="1">
        <v>1.524</v>
      </c>
      <c r="I198" s="1">
        <v>86.80021376193956</v>
      </c>
      <c r="J198" s="1">
        <v>5.0754000000000001</v>
      </c>
      <c r="K198" s="1">
        <v>1.7513000000000001</v>
      </c>
      <c r="L198" s="2">
        <v>4568.409090909091</v>
      </c>
      <c r="M198" t="s">
        <v>130</v>
      </c>
      <c r="N198" s="1">
        <v>32.8561436263766</v>
      </c>
      <c r="O198" s="1">
        <v>0</v>
      </c>
      <c r="P198" s="1">
        <v>0</v>
      </c>
      <c r="Q198" s="1">
        <v>0</v>
      </c>
      <c r="R198" s="1">
        <v>0</v>
      </c>
      <c r="S198" s="1">
        <v>18.066496198284494</v>
      </c>
      <c r="T198" s="1">
        <v>32.097194036312473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0.66071380252726153</v>
      </c>
      <c r="AD198" s="1">
        <v>0</v>
      </c>
      <c r="AE198" s="1">
        <v>0.15783207511432207</v>
      </c>
      <c r="AF198" s="1">
        <v>0</v>
      </c>
      <c r="AG198" s="1">
        <v>0</v>
      </c>
      <c r="AH198" s="1">
        <v>0</v>
      </c>
      <c r="AI198" s="1">
        <v>0</v>
      </c>
      <c r="AJ198" s="1">
        <v>2.9618340233244038</v>
      </c>
      <c r="AK198" t="s">
        <v>133</v>
      </c>
    </row>
    <row r="199" spans="1:37" x14ac:dyDescent="0.3">
      <c r="A199" t="s">
        <v>98</v>
      </c>
      <c r="B199" t="s">
        <v>84</v>
      </c>
      <c r="C199" t="s">
        <v>87</v>
      </c>
      <c r="D199" t="str">
        <f t="shared" si="13"/>
        <v>BP-AR-3_0-5</v>
      </c>
      <c r="E199">
        <v>0</v>
      </c>
      <c r="F199">
        <v>5</v>
      </c>
      <c r="G199">
        <f t="shared" si="15"/>
        <v>5</v>
      </c>
      <c r="H199" s="1">
        <v>1.524</v>
      </c>
      <c r="I199" s="1">
        <v>62.846582058340275</v>
      </c>
      <c r="J199" s="1">
        <v>3.3306</v>
      </c>
      <c r="K199" s="1">
        <v>-0.48949999999999999</v>
      </c>
      <c r="L199" s="2">
        <v>5022.5054945054944</v>
      </c>
      <c r="M199" t="s">
        <v>130</v>
      </c>
      <c r="N199" s="1">
        <v>11.973611911315963</v>
      </c>
      <c r="O199" s="1">
        <v>0</v>
      </c>
      <c r="P199" s="1">
        <v>0</v>
      </c>
      <c r="Q199" s="1">
        <v>0</v>
      </c>
      <c r="R199" s="1">
        <v>0</v>
      </c>
      <c r="S199" s="1">
        <v>28.049687386637643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22.823282760386661</v>
      </c>
      <c r="AK199" t="s">
        <v>133</v>
      </c>
    </row>
    <row r="200" spans="1:37" x14ac:dyDescent="0.3">
      <c r="A200" t="s">
        <v>98</v>
      </c>
      <c r="B200" t="s">
        <v>84</v>
      </c>
      <c r="C200" t="s">
        <v>87</v>
      </c>
      <c r="D200" t="str">
        <f t="shared" si="13"/>
        <v>BP-AR-3_5-10</v>
      </c>
      <c r="E200">
        <v>5</v>
      </c>
      <c r="F200">
        <v>10</v>
      </c>
      <c r="G200">
        <f t="shared" si="15"/>
        <v>5</v>
      </c>
      <c r="H200" s="1">
        <v>1.524</v>
      </c>
      <c r="I200" s="1">
        <v>86.521802914879558</v>
      </c>
      <c r="J200" s="1">
        <v>4.8545999999999996</v>
      </c>
      <c r="K200" s="1">
        <v>0.50790000000000002</v>
      </c>
      <c r="L200" s="2">
        <v>5479.9230769230762</v>
      </c>
      <c r="M200" t="s">
        <v>130</v>
      </c>
      <c r="N200" s="1">
        <v>29.032258924951453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7.850623092845102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49.638920897082983</v>
      </c>
      <c r="AK200" t="s">
        <v>133</v>
      </c>
    </row>
    <row r="201" spans="1:37" x14ac:dyDescent="0.3">
      <c r="A201" t="s">
        <v>98</v>
      </c>
      <c r="B201" t="s">
        <v>84</v>
      </c>
      <c r="C201" t="s">
        <v>87</v>
      </c>
      <c r="D201" t="str">
        <f t="shared" si="13"/>
        <v>BP-AR-3_10-11</v>
      </c>
      <c r="E201">
        <v>10</v>
      </c>
      <c r="F201">
        <v>11</v>
      </c>
      <c r="G201">
        <f t="shared" si="15"/>
        <v>1</v>
      </c>
      <c r="H201" s="1">
        <v>0.30479999999999974</v>
      </c>
      <c r="I201" s="1">
        <v>106.80020751979171</v>
      </c>
      <c r="J201" s="1">
        <v>5.7690000000000001</v>
      </c>
      <c r="K201" s="1">
        <v>1.2117</v>
      </c>
      <c r="L201" s="2">
        <v>5612.8461538461543</v>
      </c>
      <c r="M201" t="s">
        <v>130</v>
      </c>
      <c r="N201" s="1">
        <v>91.167472206218108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15.632735313573608</v>
      </c>
      <c r="AK201" t="s">
        <v>133</v>
      </c>
    </row>
    <row r="202" spans="1:37" x14ac:dyDescent="0.3">
      <c r="A202" t="s">
        <v>98</v>
      </c>
      <c r="B202" t="s">
        <v>84</v>
      </c>
      <c r="C202" t="s">
        <v>88</v>
      </c>
      <c r="D202" t="str">
        <f t="shared" si="13"/>
        <v>BP-AR-4_0-4</v>
      </c>
      <c r="E202">
        <v>0</v>
      </c>
      <c r="F202">
        <v>4</v>
      </c>
      <c r="G202">
        <f t="shared" si="15"/>
        <v>4</v>
      </c>
      <c r="H202" s="1">
        <v>1.2192000000000001</v>
      </c>
      <c r="I202" s="1">
        <v>39.560589594269466</v>
      </c>
      <c r="J202" s="1">
        <v>4.6622000000000003</v>
      </c>
      <c r="K202" s="1">
        <v>1.6919</v>
      </c>
      <c r="L202" s="2">
        <v>4185.6000000000004</v>
      </c>
      <c r="M202" t="str">
        <f t="shared" si="14"/>
        <v>Late Holocene</v>
      </c>
      <c r="N202" s="1">
        <v>0</v>
      </c>
      <c r="O202" s="1">
        <v>0</v>
      </c>
      <c r="P202" s="1">
        <v>14.447263916229222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25.113325678040244</v>
      </c>
      <c r="AK202" t="s">
        <v>133</v>
      </c>
    </row>
    <row r="203" spans="1:37" x14ac:dyDescent="0.3">
      <c r="A203" t="s">
        <v>98</v>
      </c>
      <c r="B203" t="s">
        <v>84</v>
      </c>
      <c r="C203" t="s">
        <v>88</v>
      </c>
      <c r="D203" t="str">
        <f t="shared" si="13"/>
        <v>BP-AR-4_4-10</v>
      </c>
      <c r="E203">
        <v>4</v>
      </c>
      <c r="F203">
        <v>10</v>
      </c>
      <c r="G203">
        <f t="shared" si="15"/>
        <v>6</v>
      </c>
      <c r="H203" s="1">
        <v>1.8288</v>
      </c>
      <c r="I203" s="1">
        <v>62.020860673665787</v>
      </c>
      <c r="J203" s="1">
        <v>6.1861999999999995</v>
      </c>
      <c r="K203" s="1">
        <v>3.0356000000000001</v>
      </c>
      <c r="L203" s="2">
        <v>4359.6000000000004</v>
      </c>
      <c r="M203" t="s">
        <v>130</v>
      </c>
      <c r="N203" s="1">
        <v>0.37924458661417321</v>
      </c>
      <c r="O203" s="1">
        <v>0</v>
      </c>
      <c r="P203" s="1">
        <v>0</v>
      </c>
      <c r="Q203" s="1">
        <v>31.080182360017499</v>
      </c>
      <c r="R203" s="1">
        <v>0</v>
      </c>
      <c r="S203" s="1">
        <v>0</v>
      </c>
      <c r="T203" s="1">
        <v>19.345950896762904</v>
      </c>
      <c r="U203" s="1">
        <v>0</v>
      </c>
      <c r="V203" s="1">
        <v>0</v>
      </c>
      <c r="W203" s="1">
        <v>8.0006470545348503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3.2148357757363666</v>
      </c>
      <c r="AK203" t="s">
        <v>133</v>
      </c>
    </row>
    <row r="204" spans="1:37" x14ac:dyDescent="0.3">
      <c r="A204" t="s">
        <v>98</v>
      </c>
      <c r="B204" t="s">
        <v>84</v>
      </c>
      <c r="C204" t="s">
        <v>88</v>
      </c>
      <c r="D204" t="str">
        <f t="shared" si="13"/>
        <v>BP-AR-4_10-15</v>
      </c>
      <c r="E204">
        <v>10</v>
      </c>
      <c r="F204">
        <v>15</v>
      </c>
      <c r="G204">
        <f t="shared" si="15"/>
        <v>5</v>
      </c>
      <c r="H204" s="1">
        <v>1.524</v>
      </c>
      <c r="I204" s="1">
        <v>68.200568678915147</v>
      </c>
      <c r="J204" s="1">
        <v>7.8626000000000005</v>
      </c>
      <c r="K204" s="1">
        <v>4.1597</v>
      </c>
      <c r="L204" s="2">
        <v>4896.5</v>
      </c>
      <c r="M204" t="s">
        <v>130</v>
      </c>
      <c r="N204" s="1">
        <v>65.104344378827648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3.0962243000874889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t="s">
        <v>133</v>
      </c>
    </row>
    <row r="205" spans="1:37" x14ac:dyDescent="0.3">
      <c r="A205" t="s">
        <v>98</v>
      </c>
      <c r="B205" t="s">
        <v>84</v>
      </c>
      <c r="C205" t="s">
        <v>88</v>
      </c>
      <c r="D205" t="str">
        <f t="shared" si="13"/>
        <v>BP-AR-4_15-17</v>
      </c>
      <c r="E205">
        <v>15</v>
      </c>
      <c r="F205">
        <v>17</v>
      </c>
      <c r="G205">
        <f t="shared" si="15"/>
        <v>2</v>
      </c>
      <c r="H205" s="1">
        <v>0.60960000000000036</v>
      </c>
      <c r="I205" s="1">
        <v>92.078744102377968</v>
      </c>
      <c r="J205" s="1">
        <v>8.9294000000000011</v>
      </c>
      <c r="K205" s="1">
        <v>4.5381</v>
      </c>
      <c r="L205" s="2">
        <v>5502</v>
      </c>
      <c r="M205" t="s">
        <v>130</v>
      </c>
      <c r="N205" s="1">
        <v>68.008556483044828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24.070187619333154</v>
      </c>
      <c r="AK205" t="s">
        <v>133</v>
      </c>
    </row>
    <row r="206" spans="1:37" x14ac:dyDescent="0.3">
      <c r="A206" t="s">
        <v>98</v>
      </c>
      <c r="B206" t="s">
        <v>84</v>
      </c>
      <c r="C206" t="s">
        <v>88</v>
      </c>
      <c r="D206" t="str">
        <f t="shared" si="13"/>
        <v>BP-AR-4_17-18</v>
      </c>
      <c r="E206">
        <v>17</v>
      </c>
      <c r="F206">
        <v>18</v>
      </c>
      <c r="G206">
        <f t="shared" si="15"/>
        <v>1</v>
      </c>
      <c r="H206" s="1">
        <v>0.30479999999999929</v>
      </c>
      <c r="I206" s="1">
        <v>63.335397829780284</v>
      </c>
      <c r="J206" s="1">
        <v>9.3865999999999996</v>
      </c>
      <c r="K206" s="1">
        <v>4.6047000000000002</v>
      </c>
      <c r="L206" s="2">
        <v>5761.5</v>
      </c>
      <c r="M206" t="s">
        <v>130</v>
      </c>
      <c r="N206" s="1">
        <v>29.155818198075938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5.785521173580757</v>
      </c>
      <c r="W206" s="1">
        <v>0</v>
      </c>
      <c r="X206" s="1">
        <v>15.264650034978091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13.129408423145502</v>
      </c>
      <c r="AK206" t="s">
        <v>133</v>
      </c>
    </row>
    <row r="207" spans="1:37" x14ac:dyDescent="0.3">
      <c r="A207" t="s">
        <v>98</v>
      </c>
      <c r="B207" t="s">
        <v>84</v>
      </c>
      <c r="C207" t="s">
        <v>89</v>
      </c>
      <c r="D207" t="str">
        <f t="shared" si="13"/>
        <v>BP-AR-6_0-3</v>
      </c>
      <c r="E207">
        <v>0</v>
      </c>
      <c r="F207">
        <v>3</v>
      </c>
      <c r="G207">
        <f t="shared" si="15"/>
        <v>3</v>
      </c>
      <c r="H207" s="1">
        <v>0.91439999999999999</v>
      </c>
      <c r="I207" s="1">
        <v>96.569051056756962</v>
      </c>
      <c r="J207" s="1">
        <v>6.6675000000000004</v>
      </c>
      <c r="K207" s="1">
        <v>1.9870000000000001</v>
      </c>
      <c r="L207" s="2">
        <v>5704.8571428571431</v>
      </c>
      <c r="M207" t="s">
        <v>130</v>
      </c>
      <c r="N207" s="1">
        <v>7.9882748552136507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  <c r="AJ207" s="1">
        <v>88.580776201543316</v>
      </c>
      <c r="AK207" t="s">
        <v>133</v>
      </c>
    </row>
    <row r="208" spans="1:37" x14ac:dyDescent="0.3">
      <c r="A208" t="s">
        <v>98</v>
      </c>
      <c r="B208" t="s">
        <v>84</v>
      </c>
      <c r="C208" t="s">
        <v>89</v>
      </c>
      <c r="D208" t="str">
        <f t="shared" si="13"/>
        <v>BP-AR-6_3-5</v>
      </c>
      <c r="E208">
        <v>3</v>
      </c>
      <c r="F208">
        <v>5</v>
      </c>
      <c r="G208">
        <f t="shared" si="15"/>
        <v>2</v>
      </c>
      <c r="H208" s="1">
        <v>0.60960000000000003</v>
      </c>
      <c r="I208" s="1">
        <v>77.724069959046517</v>
      </c>
      <c r="J208" s="1">
        <v>7.4295</v>
      </c>
      <c r="K208" s="1">
        <v>2.4123000000000001</v>
      </c>
      <c r="L208" s="2">
        <v>5901.2857142857138</v>
      </c>
      <c r="M208" t="s">
        <v>130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2.5764657101911341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75.147604248855387</v>
      </c>
      <c r="AK208" t="s">
        <v>133</v>
      </c>
    </row>
    <row r="209" spans="1:38" x14ac:dyDescent="0.3">
      <c r="A209" t="s">
        <v>98</v>
      </c>
      <c r="B209" t="s">
        <v>84</v>
      </c>
      <c r="C209" t="s">
        <v>89</v>
      </c>
      <c r="D209" t="str">
        <f t="shared" si="13"/>
        <v>BP-AR-6_5-10</v>
      </c>
      <c r="E209">
        <v>5</v>
      </c>
      <c r="F209">
        <v>10</v>
      </c>
      <c r="G209">
        <f t="shared" si="15"/>
        <v>5</v>
      </c>
      <c r="H209" s="1">
        <v>1.524</v>
      </c>
      <c r="I209" s="1">
        <v>68.650803235485142</v>
      </c>
      <c r="J209" s="1">
        <v>8.4962999999999997</v>
      </c>
      <c r="K209" s="1">
        <v>2.9843000000000002</v>
      </c>
      <c r="L209" s="2">
        <v>6170.9285714285706</v>
      </c>
      <c r="M209" t="s">
        <v>130</v>
      </c>
      <c r="N209" s="1">
        <v>5.7218384511751976</v>
      </c>
      <c r="O209" s="1">
        <v>0</v>
      </c>
      <c r="P209" s="1">
        <v>0</v>
      </c>
      <c r="Q209" s="1">
        <v>0</v>
      </c>
      <c r="R209" s="1">
        <v>0</v>
      </c>
      <c r="S209" s="1">
        <v>26.684634129322792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36.244330654987152</v>
      </c>
      <c r="AK209" t="s">
        <v>133</v>
      </c>
    </row>
    <row r="210" spans="1:38" x14ac:dyDescent="0.3">
      <c r="A210" t="s">
        <v>98</v>
      </c>
      <c r="B210" t="s">
        <v>84</v>
      </c>
      <c r="C210" t="s">
        <v>89</v>
      </c>
      <c r="D210" t="str">
        <f t="shared" si="13"/>
        <v>BP-AR-6_10-11.5</v>
      </c>
      <c r="E210">
        <v>10</v>
      </c>
      <c r="F210">
        <v>11.5</v>
      </c>
      <c r="G210">
        <f t="shared" si="15"/>
        <v>1.5</v>
      </c>
      <c r="H210" s="1">
        <v>0.45719999999999983</v>
      </c>
      <c r="I210" s="1">
        <v>64.159094121414782</v>
      </c>
      <c r="J210" s="1">
        <v>9.4869000000000003</v>
      </c>
      <c r="K210" s="1">
        <v>3.5024999999999999</v>
      </c>
      <c r="L210" s="2">
        <v>6418.25</v>
      </c>
      <c r="M210" t="s">
        <v>130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64.159094121414782</v>
      </c>
      <c r="AK210" t="s">
        <v>134</v>
      </c>
      <c r="AL210" t="s">
        <v>140</v>
      </c>
    </row>
    <row r="211" spans="1:38" x14ac:dyDescent="0.3">
      <c r="A211" t="s">
        <v>98</v>
      </c>
      <c r="B211" t="s">
        <v>84</v>
      </c>
      <c r="C211" t="s">
        <v>89</v>
      </c>
      <c r="D211" t="str">
        <f t="shared" si="13"/>
        <v>BP-AR-6_11.5-15</v>
      </c>
      <c r="E211">
        <v>11.5</v>
      </c>
      <c r="F211">
        <v>15</v>
      </c>
      <c r="G211">
        <f t="shared" si="15"/>
        <v>3.5</v>
      </c>
      <c r="H211" s="1">
        <v>1.0668000000000002</v>
      </c>
      <c r="I211" s="1">
        <v>78.854182988041259</v>
      </c>
      <c r="J211" s="1">
        <v>10.248899999999999</v>
      </c>
      <c r="K211" s="1">
        <v>4.0682</v>
      </c>
      <c r="L211" s="2">
        <v>6516.65</v>
      </c>
      <c r="M211" t="s">
        <v>130</v>
      </c>
      <c r="N211" s="1">
        <v>10.533785927486718</v>
      </c>
      <c r="O211" s="1">
        <v>0</v>
      </c>
      <c r="P211" s="1">
        <v>0</v>
      </c>
      <c r="Q211" s="1">
        <v>0</v>
      </c>
      <c r="R211" s="1">
        <v>0</v>
      </c>
      <c r="S211" s="1">
        <v>29.779580566982144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38.5408164935724</v>
      </c>
      <c r="AK211" t="s">
        <v>133</v>
      </c>
    </row>
    <row r="212" spans="1:38" x14ac:dyDescent="0.3">
      <c r="A212" t="s">
        <v>98</v>
      </c>
      <c r="B212" t="s">
        <v>84</v>
      </c>
      <c r="C212" t="s">
        <v>89</v>
      </c>
      <c r="D212" t="str">
        <f t="shared" si="13"/>
        <v>BP-AR-6_15-20</v>
      </c>
      <c r="E212">
        <v>15</v>
      </c>
      <c r="F212">
        <v>20</v>
      </c>
      <c r="G212">
        <f t="shared" si="15"/>
        <v>5</v>
      </c>
      <c r="H212" s="1">
        <v>1.524</v>
      </c>
      <c r="I212" s="1">
        <v>49.857334621114155</v>
      </c>
      <c r="J212" s="1">
        <v>11.5443</v>
      </c>
      <c r="K212" s="1">
        <v>5.2030000000000003</v>
      </c>
      <c r="L212" s="2">
        <v>6597.8</v>
      </c>
      <c r="M212" t="s">
        <v>130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10.928607286875005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  <c r="AJ212" s="1">
        <v>38.928727334239149</v>
      </c>
      <c r="AK212" t="s">
        <v>133</v>
      </c>
    </row>
    <row r="213" spans="1:38" x14ac:dyDescent="0.3">
      <c r="A213" t="s">
        <v>98</v>
      </c>
      <c r="B213" t="s">
        <v>90</v>
      </c>
      <c r="C213" t="s">
        <v>91</v>
      </c>
      <c r="D213" t="str">
        <f t="shared" si="13"/>
        <v>BP-PR-1_0-5</v>
      </c>
      <c r="E213">
        <v>0</v>
      </c>
      <c r="F213">
        <v>5</v>
      </c>
      <c r="G213">
        <f t="shared" si="15"/>
        <v>5</v>
      </c>
      <c r="H213" s="1">
        <v>1.524</v>
      </c>
      <c r="I213" s="1">
        <v>18.69996550739166</v>
      </c>
      <c r="J213" s="1">
        <v>4.4830000000000005</v>
      </c>
      <c r="K213" s="1">
        <v>3.7502</v>
      </c>
      <c r="L213" s="2">
        <v>1516.4210526315792</v>
      </c>
      <c r="M213" t="str">
        <f t="shared" si="14"/>
        <v>Late Holocene</v>
      </c>
      <c r="N213" s="1">
        <v>18.69996550739166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t="s">
        <v>133</v>
      </c>
    </row>
    <row r="214" spans="1:38" x14ac:dyDescent="0.3">
      <c r="A214" t="s">
        <v>98</v>
      </c>
      <c r="B214" t="s">
        <v>90</v>
      </c>
      <c r="C214" t="s">
        <v>91</v>
      </c>
      <c r="D214" t="str">
        <f t="shared" si="13"/>
        <v>BP-PR-1_5-15</v>
      </c>
      <c r="E214">
        <v>5</v>
      </c>
      <c r="F214">
        <v>15</v>
      </c>
      <c r="G214">
        <f t="shared" si="15"/>
        <v>10</v>
      </c>
      <c r="H214" s="1">
        <v>3.048</v>
      </c>
      <c r="I214" s="1">
        <v>8.992391415652099</v>
      </c>
      <c r="J214" s="1">
        <v>6.7690000000000001</v>
      </c>
      <c r="K214" s="1">
        <v>4.2813999999999997</v>
      </c>
      <c r="L214" s="2">
        <v>3548.5263157894742</v>
      </c>
      <c r="M214" t="str">
        <f t="shared" si="14"/>
        <v>Late Holocene</v>
      </c>
      <c r="N214" s="1">
        <v>2.9903339854592095</v>
      </c>
      <c r="O214" s="1">
        <v>0</v>
      </c>
      <c r="P214" s="1">
        <v>0</v>
      </c>
      <c r="Q214" s="1">
        <v>0</v>
      </c>
      <c r="R214" s="1">
        <v>0</v>
      </c>
      <c r="S214" s="1">
        <v>6.00205743019289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t="s">
        <v>133</v>
      </c>
    </row>
    <row r="215" spans="1:38" x14ac:dyDescent="0.3">
      <c r="A215" t="s">
        <v>98</v>
      </c>
      <c r="B215" t="s">
        <v>92</v>
      </c>
      <c r="C215" t="s">
        <v>93</v>
      </c>
      <c r="D215" t="str">
        <f t="shared" si="13"/>
        <v xml:space="preserve"> BP-LR-1_0-5</v>
      </c>
      <c r="E215">
        <v>0</v>
      </c>
      <c r="F215">
        <v>5</v>
      </c>
      <c r="G215">
        <f t="shared" si="15"/>
        <v>5</v>
      </c>
      <c r="H215" s="1">
        <v>1.524</v>
      </c>
      <c r="I215" s="1">
        <v>26.925360892388451</v>
      </c>
      <c r="J215" s="1">
        <v>2.762</v>
      </c>
      <c r="K215" s="1">
        <v>1.0368999999999999</v>
      </c>
      <c r="L215" s="2">
        <v>2547</v>
      </c>
      <c r="M215" t="str">
        <f t="shared" si="14"/>
        <v>Late Holocene</v>
      </c>
      <c r="N215" s="1">
        <v>17.674097769028872</v>
      </c>
      <c r="O215" s="1">
        <v>9.2512631233595801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t="s">
        <v>133</v>
      </c>
    </row>
    <row r="216" spans="1:38" x14ac:dyDescent="0.3">
      <c r="A216" t="s">
        <v>98</v>
      </c>
      <c r="B216" t="s">
        <v>92</v>
      </c>
      <c r="C216" t="s">
        <v>94</v>
      </c>
      <c r="D216" t="str">
        <f t="shared" si="13"/>
        <v>BP-LR-2_0-5</v>
      </c>
      <c r="E216">
        <v>0</v>
      </c>
      <c r="F216">
        <v>5</v>
      </c>
      <c r="G216">
        <f t="shared" si="15"/>
        <v>5</v>
      </c>
      <c r="H216" s="1">
        <v>1.524</v>
      </c>
      <c r="I216" s="1">
        <v>28.464279003230828</v>
      </c>
      <c r="J216" s="1">
        <v>5.3620000000000001</v>
      </c>
      <c r="K216" s="1">
        <v>0.34410000000000002</v>
      </c>
      <c r="L216" s="2">
        <v>5891.5</v>
      </c>
      <c r="M216" t="s">
        <v>130</v>
      </c>
      <c r="N216" s="1">
        <v>0</v>
      </c>
      <c r="O216" s="1">
        <v>28.464279003230828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t="s">
        <v>133</v>
      </c>
    </row>
    <row r="217" spans="1:38" x14ac:dyDescent="0.3">
      <c r="A217" t="s">
        <v>98</v>
      </c>
      <c r="B217" t="s">
        <v>92</v>
      </c>
      <c r="C217" t="s">
        <v>94</v>
      </c>
      <c r="D217" t="str">
        <f t="shared" si="13"/>
        <v>BP-LR-2_5-10</v>
      </c>
      <c r="E217">
        <v>5</v>
      </c>
      <c r="F217">
        <v>10</v>
      </c>
      <c r="G217">
        <f t="shared" si="15"/>
        <v>5</v>
      </c>
      <c r="H217" s="1">
        <v>1.524</v>
      </c>
      <c r="I217" s="1">
        <v>67.743979317827765</v>
      </c>
      <c r="J217" s="1">
        <v>6.8859999999999992</v>
      </c>
      <c r="K217" s="1">
        <v>0.91169999999999995</v>
      </c>
      <c r="L217" s="2">
        <v>6415.3333333333339</v>
      </c>
      <c r="M217" t="s">
        <v>130</v>
      </c>
      <c r="N217" s="1">
        <v>0</v>
      </c>
      <c r="O217" s="1">
        <v>27.172764634212871</v>
      </c>
      <c r="P217" s="1">
        <v>0</v>
      </c>
      <c r="Q217" s="1">
        <v>0</v>
      </c>
      <c r="R217" s="1">
        <v>3.3352275826953499</v>
      </c>
      <c r="S217" s="1">
        <v>4.2510441102483432</v>
      </c>
      <c r="T217" s="1">
        <v>0</v>
      </c>
      <c r="U217" s="1">
        <v>0</v>
      </c>
      <c r="V217" s="1">
        <v>0</v>
      </c>
      <c r="W217" s="1">
        <v>0</v>
      </c>
      <c r="X217" s="1">
        <v>26.07132682317712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6.9136161674940748</v>
      </c>
      <c r="AK217" t="s">
        <v>133</v>
      </c>
    </row>
    <row r="218" spans="1:38" x14ac:dyDescent="0.3">
      <c r="A218" t="s">
        <v>98</v>
      </c>
      <c r="B218" t="s">
        <v>95</v>
      </c>
      <c r="C218" t="s">
        <v>96</v>
      </c>
      <c r="D218" t="str">
        <f t="shared" si="13"/>
        <v>BP-FR-1_0-5</v>
      </c>
      <c r="E218">
        <v>0</v>
      </c>
      <c r="F218">
        <v>5</v>
      </c>
      <c r="G218">
        <f t="shared" si="15"/>
        <v>5</v>
      </c>
      <c r="H218" s="1">
        <v>1.524</v>
      </c>
      <c r="I218" s="1">
        <v>80.547552091702812</v>
      </c>
      <c r="J218" s="1">
        <v>11.43</v>
      </c>
      <c r="K218" s="1">
        <v>7.2877000000000001</v>
      </c>
      <c r="L218" s="2">
        <v>4977.2222222222226</v>
      </c>
      <c r="M218" t="s">
        <v>130</v>
      </c>
      <c r="N218" s="1">
        <v>0</v>
      </c>
      <c r="O218" s="1">
        <v>0</v>
      </c>
      <c r="P218" s="1">
        <v>0</v>
      </c>
      <c r="Q218" s="1">
        <v>14.728855321656219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12.316848786758799</v>
      </c>
      <c r="Z218" s="1">
        <v>52.708862285071504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0.79298569821629439</v>
      </c>
      <c r="AK218" t="s">
        <v>133</v>
      </c>
    </row>
    <row r="219" spans="1:38" x14ac:dyDescent="0.3">
      <c r="A219" t="s">
        <v>98</v>
      </c>
      <c r="B219" t="s">
        <v>95</v>
      </c>
      <c r="C219" t="s">
        <v>96</v>
      </c>
      <c r="D219" t="str">
        <f t="shared" si="13"/>
        <v>BP-FR-1_5-10</v>
      </c>
      <c r="E219">
        <v>5</v>
      </c>
      <c r="F219">
        <v>10</v>
      </c>
      <c r="G219">
        <f t="shared" si="15"/>
        <v>5</v>
      </c>
      <c r="H219" s="1">
        <v>1.524</v>
      </c>
      <c r="I219" s="1">
        <v>53.392134018961897</v>
      </c>
      <c r="J219" s="1">
        <v>12.953999999999999</v>
      </c>
      <c r="K219" s="1">
        <v>3.0949</v>
      </c>
      <c r="L219" s="2">
        <v>7419.4444444444453</v>
      </c>
      <c r="M219" t="s">
        <v>130</v>
      </c>
      <c r="N219" s="1">
        <v>2.5338127376935025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14.736622207938291</v>
      </c>
      <c r="X219" s="1">
        <v>0</v>
      </c>
      <c r="Y219" s="1">
        <v>0</v>
      </c>
      <c r="Z219" s="1">
        <v>26.73875140607424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9.3829476672558787</v>
      </c>
      <c r="AK219" t="s">
        <v>133</v>
      </c>
    </row>
    <row r="220" spans="1:38" x14ac:dyDescent="0.3">
      <c r="A220" t="s">
        <v>98</v>
      </c>
      <c r="B220" t="s">
        <v>95</v>
      </c>
      <c r="C220" t="s">
        <v>96</v>
      </c>
      <c r="D220" t="str">
        <f t="shared" si="13"/>
        <v>BP-FR-1_10-15</v>
      </c>
      <c r="E220">
        <v>10</v>
      </c>
      <c r="F220">
        <v>15</v>
      </c>
      <c r="G220">
        <f t="shared" si="15"/>
        <v>5</v>
      </c>
      <c r="H220" s="1">
        <v>1.524</v>
      </c>
      <c r="I220" s="1">
        <v>67.942035414587252</v>
      </c>
      <c r="J220" s="1">
        <v>14.478</v>
      </c>
      <c r="K220" s="1">
        <v>-1.1352</v>
      </c>
      <c r="L220" s="2">
        <v>8980.3777777777796</v>
      </c>
      <c r="M220" t="str">
        <f t="shared" ref="M220:M239" si="16">IF(L220&gt;8200,"Early Holocene",)</f>
        <v>Early Holocene</v>
      </c>
      <c r="N220" s="1">
        <v>3.0376484629562146</v>
      </c>
      <c r="O220" s="1">
        <v>52.3333703005434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1.6285508325543814</v>
      </c>
      <c r="W220" s="1">
        <v>0</v>
      </c>
      <c r="X220" s="1">
        <v>10.942465818533247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t="s">
        <v>133</v>
      </c>
    </row>
    <row r="221" spans="1:38" x14ac:dyDescent="0.3">
      <c r="A221" t="s">
        <v>98</v>
      </c>
      <c r="B221" t="s">
        <v>95</v>
      </c>
      <c r="C221" t="s">
        <v>96</v>
      </c>
      <c r="D221" t="str">
        <f t="shared" si="13"/>
        <v>BP-FR-1_15-20</v>
      </c>
      <c r="E221">
        <v>15</v>
      </c>
      <c r="F221">
        <v>20</v>
      </c>
      <c r="G221">
        <f t="shared" si="15"/>
        <v>5</v>
      </c>
      <c r="H221" s="1">
        <v>1.524</v>
      </c>
      <c r="I221" s="1">
        <v>48.579574560222241</v>
      </c>
      <c r="J221" s="1">
        <v>16.001999999999999</v>
      </c>
      <c r="K221" s="1">
        <v>-1.5939000000000001</v>
      </c>
      <c r="L221" s="2">
        <v>9381.7000000000007</v>
      </c>
      <c r="M221" t="str">
        <f t="shared" si="16"/>
        <v>Early Holocene</v>
      </c>
      <c r="N221" s="1">
        <v>0</v>
      </c>
      <c r="O221" s="1">
        <v>31.003646551223351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11.888456724599566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5.6874712843993089</v>
      </c>
      <c r="AG221" s="1">
        <v>0</v>
      </c>
      <c r="AH221" s="1">
        <v>0</v>
      </c>
      <c r="AI221" s="1">
        <v>0</v>
      </c>
      <c r="AJ221" s="1">
        <v>0</v>
      </c>
      <c r="AK221" t="s">
        <v>133</v>
      </c>
    </row>
    <row r="222" spans="1:38" x14ac:dyDescent="0.3">
      <c r="A222" t="s">
        <v>98</v>
      </c>
      <c r="B222" t="s">
        <v>95</v>
      </c>
      <c r="C222" t="s">
        <v>96</v>
      </c>
      <c r="D222" t="str">
        <f t="shared" si="13"/>
        <v>BP-FR-1_20-24</v>
      </c>
      <c r="E222">
        <v>20</v>
      </c>
      <c r="F222">
        <v>24</v>
      </c>
      <c r="G222">
        <f t="shared" si="15"/>
        <v>4</v>
      </c>
      <c r="H222" s="1">
        <v>1.2191999999999998</v>
      </c>
      <c r="I222" s="1">
        <v>36.605129464450741</v>
      </c>
      <c r="J222" s="1">
        <v>17.3736</v>
      </c>
      <c r="K222" s="1">
        <v>-1.004</v>
      </c>
      <c r="L222" s="2">
        <v>9519.7538461538461</v>
      </c>
      <c r="M222" t="str">
        <f t="shared" si="16"/>
        <v>Early Holocene</v>
      </c>
      <c r="N222" s="1">
        <v>0</v>
      </c>
      <c r="O222" s="1">
        <v>18.863228584103041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8.9051368578927637</v>
      </c>
      <c r="V222" s="1">
        <v>0</v>
      </c>
      <c r="W222" s="1">
        <v>0</v>
      </c>
      <c r="X222" s="1">
        <v>8.8367640224549397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t="s">
        <v>133</v>
      </c>
    </row>
    <row r="223" spans="1:38" x14ac:dyDescent="0.3">
      <c r="A223" t="s">
        <v>98</v>
      </c>
      <c r="B223" t="s">
        <v>95</v>
      </c>
      <c r="C223" t="s">
        <v>96</v>
      </c>
      <c r="D223" t="str">
        <f t="shared" si="13"/>
        <v>BP-FR-1_24-25</v>
      </c>
      <c r="E223">
        <v>24</v>
      </c>
      <c r="F223">
        <v>25</v>
      </c>
      <c r="G223">
        <f t="shared" si="15"/>
        <v>1</v>
      </c>
      <c r="H223" s="1">
        <v>0.30480000000000018</v>
      </c>
      <c r="I223" s="1">
        <v>68.010848093673815</v>
      </c>
      <c r="J223" s="1">
        <v>18.1356</v>
      </c>
      <c r="K223" s="1">
        <v>-0.81499999999999995</v>
      </c>
      <c r="L223" s="2">
        <v>9618.6923076923067</v>
      </c>
      <c r="M223" t="str">
        <f t="shared" si="16"/>
        <v>Early Holocene</v>
      </c>
      <c r="N223" s="1">
        <v>0</v>
      </c>
      <c r="O223" s="1">
        <v>47.69508960750975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20.315758486164071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t="s">
        <v>133</v>
      </c>
    </row>
    <row r="224" spans="1:38" x14ac:dyDescent="0.3">
      <c r="A224" t="s">
        <v>98</v>
      </c>
      <c r="B224" t="s">
        <v>95</v>
      </c>
      <c r="C224" t="s">
        <v>96</v>
      </c>
      <c r="D224" t="str">
        <f t="shared" si="13"/>
        <v>BP-FR-1_25-30</v>
      </c>
      <c r="E224">
        <v>25</v>
      </c>
      <c r="F224">
        <v>30</v>
      </c>
      <c r="G224">
        <f t="shared" si="15"/>
        <v>5</v>
      </c>
      <c r="H224" s="1">
        <v>1.524</v>
      </c>
      <c r="I224" s="1">
        <v>53.969307295707537</v>
      </c>
      <c r="J224" s="1">
        <v>19.049999999999997</v>
      </c>
      <c r="K224" s="1">
        <v>-0.72489999999999999</v>
      </c>
      <c r="L224" s="2">
        <v>9753</v>
      </c>
      <c r="M224" t="str">
        <f t="shared" si="16"/>
        <v>Early Holocene</v>
      </c>
      <c r="N224" s="1">
        <v>0</v>
      </c>
      <c r="O224" s="1">
        <v>53.969307295707537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t="s">
        <v>133</v>
      </c>
    </row>
    <row r="225" spans="1:38" x14ac:dyDescent="0.3">
      <c r="A225" t="s">
        <v>98</v>
      </c>
      <c r="B225" t="s">
        <v>95</v>
      </c>
      <c r="C225" t="s">
        <v>96</v>
      </c>
      <c r="D225" t="str">
        <f t="shared" si="13"/>
        <v>BP-FR-1_30-35</v>
      </c>
      <c r="E225">
        <v>30</v>
      </c>
      <c r="F225">
        <v>35</v>
      </c>
      <c r="G225">
        <f t="shared" si="15"/>
        <v>5</v>
      </c>
      <c r="H225" s="1">
        <v>1.5239999999999991</v>
      </c>
      <c r="I225" s="1">
        <v>24.169803067069445</v>
      </c>
      <c r="J225" s="1">
        <v>20.573999999999998</v>
      </c>
      <c r="K225" s="1">
        <v>-0.53090000000000004</v>
      </c>
      <c r="L225" s="2">
        <v>9954.461538461539</v>
      </c>
      <c r="M225" t="str">
        <f t="shared" si="16"/>
        <v>Early Holocene</v>
      </c>
      <c r="N225" s="1">
        <v>0</v>
      </c>
      <c r="O225" s="1">
        <v>24.169803067069445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t="s">
        <v>133</v>
      </c>
    </row>
    <row r="226" spans="1:38" x14ac:dyDescent="0.3">
      <c r="A226" t="s">
        <v>98</v>
      </c>
      <c r="B226" t="s">
        <v>95</v>
      </c>
      <c r="C226" t="s">
        <v>96</v>
      </c>
      <c r="D226" t="str">
        <f t="shared" si="13"/>
        <v>BP-FR-1_35-40</v>
      </c>
      <c r="E226">
        <v>35</v>
      </c>
      <c r="F226">
        <v>40</v>
      </c>
      <c r="G226">
        <f t="shared" si="15"/>
        <v>5</v>
      </c>
      <c r="H226" s="1">
        <v>1.5240000000000009</v>
      </c>
      <c r="I226" s="1">
        <v>3.7611218409019624</v>
      </c>
      <c r="J226" s="1">
        <v>22.097999999999999</v>
      </c>
      <c r="K226" s="1">
        <v>8.7499999999999994E-2</v>
      </c>
      <c r="L226" s="2">
        <v>10100.65625</v>
      </c>
      <c r="M226" t="str">
        <f t="shared" si="16"/>
        <v>Early Holocene</v>
      </c>
      <c r="N226" s="1">
        <v>0</v>
      </c>
      <c r="O226" s="1">
        <v>3.7611218409019624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t="s">
        <v>133</v>
      </c>
    </row>
    <row r="227" spans="1:38" x14ac:dyDescent="0.3">
      <c r="A227" t="s">
        <v>98</v>
      </c>
      <c r="B227" t="s">
        <v>95</v>
      </c>
      <c r="C227" t="s">
        <v>96</v>
      </c>
      <c r="D227" t="str">
        <f t="shared" si="13"/>
        <v>BP-FR-1_40-50</v>
      </c>
      <c r="E227">
        <v>40</v>
      </c>
      <c r="F227">
        <v>50</v>
      </c>
      <c r="G227">
        <f t="shared" si="15"/>
        <v>10</v>
      </c>
      <c r="H227" s="1">
        <v>3.048</v>
      </c>
      <c r="I227" s="1">
        <v>23.117426727909013</v>
      </c>
      <c r="J227" s="1">
        <v>24.384</v>
      </c>
      <c r="K227" s="1">
        <v>1.5512999999999999</v>
      </c>
      <c r="L227" s="2">
        <v>10222.0625</v>
      </c>
      <c r="M227" t="str">
        <f t="shared" si="16"/>
        <v>Early Holocene</v>
      </c>
      <c r="N227" s="1">
        <v>23.117426727909013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K227" t="s">
        <v>133</v>
      </c>
    </row>
    <row r="228" spans="1:38" x14ac:dyDescent="0.3">
      <c r="A228" t="s">
        <v>98</v>
      </c>
      <c r="B228" t="s">
        <v>95</v>
      </c>
      <c r="C228" t="s">
        <v>97</v>
      </c>
      <c r="D228" t="str">
        <f t="shared" si="13"/>
        <v>BP-FR-2_0-5</v>
      </c>
      <c r="E228">
        <v>0</v>
      </c>
      <c r="F228">
        <v>5</v>
      </c>
      <c r="G228">
        <f t="shared" si="15"/>
        <v>5</v>
      </c>
      <c r="H228" s="1">
        <v>1.524</v>
      </c>
      <c r="I228" s="1">
        <v>65.69614777135159</v>
      </c>
      <c r="J228" s="1">
        <v>14.020800000000001</v>
      </c>
      <c r="K228" s="1">
        <v>9.9600000000000009</v>
      </c>
      <c r="L228" s="2">
        <v>4987.25</v>
      </c>
      <c r="M228" t="s">
        <v>130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8.5438296982788664</v>
      </c>
      <c r="X228" s="1">
        <v>0</v>
      </c>
      <c r="Y228" s="1">
        <v>9.3939156388637279</v>
      </c>
      <c r="Z228" s="1">
        <v>6.1924256149397259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11.878977655447938</v>
      </c>
      <c r="AH228" s="1">
        <v>0</v>
      </c>
      <c r="AI228" s="1">
        <v>4.6805826539381696</v>
      </c>
      <c r="AJ228" s="1">
        <v>25.006416509883167</v>
      </c>
      <c r="AK228" t="s">
        <v>133</v>
      </c>
    </row>
    <row r="229" spans="1:38" x14ac:dyDescent="0.3">
      <c r="A229" t="s">
        <v>98</v>
      </c>
      <c r="B229" t="s">
        <v>95</v>
      </c>
      <c r="C229" t="s">
        <v>97</v>
      </c>
      <c r="D229" t="str">
        <f t="shared" si="13"/>
        <v>BP-FR-2_5-10</v>
      </c>
      <c r="E229">
        <v>5</v>
      </c>
      <c r="F229">
        <v>10</v>
      </c>
      <c r="G229">
        <f t="shared" si="15"/>
        <v>5</v>
      </c>
      <c r="H229" s="1">
        <v>1.524</v>
      </c>
      <c r="I229" s="1">
        <v>72.39164518152046</v>
      </c>
      <c r="J229" s="1">
        <v>15.5448</v>
      </c>
      <c r="K229" s="1">
        <v>7.41</v>
      </c>
      <c r="L229" s="2">
        <v>6987.75</v>
      </c>
      <c r="M229" t="s">
        <v>130</v>
      </c>
      <c r="N229" s="1">
        <v>11.618121849813022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9.9791971523471084</v>
      </c>
      <c r="X229" s="1">
        <v>0</v>
      </c>
      <c r="Y229" s="1">
        <v>9.9817085917357673</v>
      </c>
      <c r="Z229" s="1">
        <v>15.786603140315425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9.580444452186839</v>
      </c>
      <c r="AH229" s="1">
        <v>0</v>
      </c>
      <c r="AI229" s="1">
        <v>0</v>
      </c>
      <c r="AJ229" s="1">
        <v>15.445569995122291</v>
      </c>
      <c r="AK229" t="s">
        <v>133</v>
      </c>
    </row>
    <row r="230" spans="1:38" x14ac:dyDescent="0.3">
      <c r="A230" t="s">
        <v>98</v>
      </c>
      <c r="B230" t="s">
        <v>95</v>
      </c>
      <c r="C230" t="s">
        <v>97</v>
      </c>
      <c r="D230" t="str">
        <f t="shared" si="13"/>
        <v>BP-FR-2_10-15</v>
      </c>
      <c r="E230">
        <v>10</v>
      </c>
      <c r="F230">
        <v>15</v>
      </c>
      <c r="G230">
        <f t="shared" si="15"/>
        <v>5</v>
      </c>
      <c r="H230" s="1">
        <v>1.524</v>
      </c>
      <c r="I230" s="1">
        <v>67.056167979002623</v>
      </c>
      <c r="J230" s="1">
        <v>17.0688</v>
      </c>
      <c r="K230" s="1">
        <v>4.4596999999999998</v>
      </c>
      <c r="L230" s="2">
        <v>8351.5</v>
      </c>
      <c r="M230" t="str">
        <f t="shared" si="16"/>
        <v>Early Holocene</v>
      </c>
      <c r="N230" s="1">
        <v>0</v>
      </c>
      <c r="O230" s="1">
        <v>60.505905511811022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6.5502624671916001</v>
      </c>
      <c r="AK230" t="s">
        <v>133</v>
      </c>
    </row>
    <row r="231" spans="1:38" x14ac:dyDescent="0.3">
      <c r="A231" t="s">
        <v>98</v>
      </c>
      <c r="B231" t="s">
        <v>95</v>
      </c>
      <c r="C231" t="s">
        <v>97</v>
      </c>
      <c r="D231" t="str">
        <f t="shared" si="13"/>
        <v>BP-FR-2_15-17</v>
      </c>
      <c r="E231">
        <v>15</v>
      </c>
      <c r="F231">
        <v>17</v>
      </c>
      <c r="G231">
        <f t="shared" si="15"/>
        <v>2</v>
      </c>
      <c r="H231" s="1">
        <v>0.60960000000000036</v>
      </c>
      <c r="I231" s="1">
        <v>77.46391076115485</v>
      </c>
      <c r="J231" s="1">
        <v>18.1356</v>
      </c>
      <c r="K231" s="1">
        <v>3.1692</v>
      </c>
      <c r="L231" s="2">
        <v>8860.4</v>
      </c>
      <c r="M231" t="str">
        <f t="shared" si="16"/>
        <v>Early Holocene</v>
      </c>
      <c r="N231" s="1">
        <v>0</v>
      </c>
      <c r="O231" s="1">
        <v>68.665518372703417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0</v>
      </c>
      <c r="AH231" s="1">
        <v>0</v>
      </c>
      <c r="AI231" s="1">
        <v>0</v>
      </c>
      <c r="AJ231" s="1">
        <v>8.7983923884514432</v>
      </c>
      <c r="AK231" t="s">
        <v>133</v>
      </c>
    </row>
    <row r="232" spans="1:38" x14ac:dyDescent="0.3">
      <c r="A232" t="s">
        <v>98</v>
      </c>
      <c r="B232" t="s">
        <v>95</v>
      </c>
      <c r="C232" t="s">
        <v>97</v>
      </c>
      <c r="D232" t="str">
        <f t="shared" si="13"/>
        <v>BP-FR-2_17-20</v>
      </c>
      <c r="E232">
        <v>17</v>
      </c>
      <c r="F232">
        <v>20</v>
      </c>
      <c r="G232">
        <f t="shared" si="15"/>
        <v>3</v>
      </c>
      <c r="H232" s="1">
        <v>0.91439999999999966</v>
      </c>
      <c r="I232" s="1">
        <v>47.061089238845142</v>
      </c>
      <c r="J232" s="1">
        <v>18.897600000000001</v>
      </c>
      <c r="K232" s="1">
        <v>2.1191</v>
      </c>
      <c r="L232" s="2">
        <v>9223.9</v>
      </c>
      <c r="M232" t="str">
        <f t="shared" si="16"/>
        <v>Early Holocene</v>
      </c>
      <c r="N232" s="1">
        <v>0</v>
      </c>
      <c r="O232" s="1">
        <v>47.061089238845142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t="s">
        <v>133</v>
      </c>
    </row>
    <row r="233" spans="1:38" x14ac:dyDescent="0.3">
      <c r="A233" t="s">
        <v>98</v>
      </c>
      <c r="B233" t="s">
        <v>95</v>
      </c>
      <c r="C233" t="s">
        <v>97</v>
      </c>
      <c r="D233" t="str">
        <f t="shared" si="13"/>
        <v>BP-FR-2_20-25</v>
      </c>
      <c r="E233">
        <v>20</v>
      </c>
      <c r="F233">
        <v>25</v>
      </c>
      <c r="G233">
        <f t="shared" si="15"/>
        <v>5</v>
      </c>
      <c r="H233" s="1">
        <v>1.524</v>
      </c>
      <c r="I233" s="1">
        <v>38.819370078740164</v>
      </c>
      <c r="J233" s="1">
        <v>20.116800000000001</v>
      </c>
      <c r="K233" s="1">
        <v>1.6902999999999999</v>
      </c>
      <c r="L233" s="2">
        <v>9527.5</v>
      </c>
      <c r="M233" t="str">
        <f t="shared" si="16"/>
        <v>Early Holocene</v>
      </c>
      <c r="N233" s="1">
        <v>0</v>
      </c>
      <c r="O233" s="1">
        <v>38.819370078740164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t="s">
        <v>133</v>
      </c>
    </row>
    <row r="234" spans="1:38" x14ac:dyDescent="0.3">
      <c r="A234" t="s">
        <v>98</v>
      </c>
      <c r="B234" t="s">
        <v>95</v>
      </c>
      <c r="C234" t="s">
        <v>97</v>
      </c>
      <c r="D234" t="str">
        <f t="shared" si="13"/>
        <v>BP-FR-2_25-30</v>
      </c>
      <c r="E234">
        <v>25</v>
      </c>
      <c r="F234">
        <v>30</v>
      </c>
      <c r="G234">
        <f t="shared" si="15"/>
        <v>5</v>
      </c>
      <c r="H234" s="1">
        <v>1.524</v>
      </c>
      <c r="I234" s="1">
        <v>51.901377952755901</v>
      </c>
      <c r="J234" s="1">
        <v>21.640799999999999</v>
      </c>
      <c r="K234" s="1">
        <v>2.1526999999999998</v>
      </c>
      <c r="L234" s="2">
        <v>9698.5</v>
      </c>
      <c r="M234" t="str">
        <f t="shared" si="16"/>
        <v>Early Holocene</v>
      </c>
      <c r="N234" s="1">
        <v>2.1863910761154854</v>
      </c>
      <c r="O234" s="1">
        <v>27.911561679790026</v>
      </c>
      <c r="P234" s="1">
        <v>15.495000000000001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6.3084251968503935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0</v>
      </c>
      <c r="AH234" s="1">
        <v>0</v>
      </c>
      <c r="AI234" s="1">
        <v>0</v>
      </c>
      <c r="AJ234" s="1">
        <v>0</v>
      </c>
      <c r="AK234" t="s">
        <v>133</v>
      </c>
    </row>
    <row r="235" spans="1:38" x14ac:dyDescent="0.3">
      <c r="A235" t="s">
        <v>98</v>
      </c>
      <c r="B235" t="s">
        <v>95</v>
      </c>
      <c r="C235" t="s">
        <v>97</v>
      </c>
      <c r="D235" t="str">
        <f t="shared" si="13"/>
        <v>BP-FR-2_30-35</v>
      </c>
      <c r="E235">
        <v>30</v>
      </c>
      <c r="F235">
        <v>35</v>
      </c>
      <c r="G235">
        <f t="shared" si="15"/>
        <v>5</v>
      </c>
      <c r="H235" s="1">
        <v>1.5239999999999991</v>
      </c>
      <c r="I235" s="1">
        <v>48.064593777629653</v>
      </c>
      <c r="J235" s="1">
        <v>23.1648</v>
      </c>
      <c r="K235" s="1">
        <v>2.6356000000000002</v>
      </c>
      <c r="L235" s="2">
        <v>9867.5</v>
      </c>
      <c r="M235" t="str">
        <f t="shared" si="16"/>
        <v>Early Holocene</v>
      </c>
      <c r="N235" s="1">
        <v>0</v>
      </c>
      <c r="O235" s="1">
        <v>22.84299242687257</v>
      </c>
      <c r="P235" s="1">
        <v>3.029091849629908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8.9755707619880862</v>
      </c>
      <c r="Y235" s="1">
        <v>0</v>
      </c>
      <c r="Z235" s="1">
        <v>6.5471416767348538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0</v>
      </c>
      <c r="AH235" s="1">
        <v>3.010170603674541</v>
      </c>
      <c r="AI235" s="1">
        <v>0</v>
      </c>
      <c r="AJ235" s="1">
        <v>3.6596264587296963</v>
      </c>
      <c r="AK235" t="s">
        <v>133</v>
      </c>
    </row>
    <row r="236" spans="1:38" x14ac:dyDescent="0.3">
      <c r="A236" t="s">
        <v>98</v>
      </c>
      <c r="B236" t="s">
        <v>95</v>
      </c>
      <c r="C236" t="s">
        <v>97</v>
      </c>
      <c r="D236" t="str">
        <f t="shared" si="13"/>
        <v>BP-FR-2_35-40</v>
      </c>
      <c r="E236">
        <v>35</v>
      </c>
      <c r="F236">
        <v>40</v>
      </c>
      <c r="G236">
        <f t="shared" si="15"/>
        <v>5</v>
      </c>
      <c r="H236" s="1">
        <v>1.5240000000000009</v>
      </c>
      <c r="I236" s="1">
        <v>40.246834954454222</v>
      </c>
      <c r="J236" s="1">
        <v>24.688800000000001</v>
      </c>
      <c r="K236" s="1">
        <v>3.1415000000000002</v>
      </c>
      <c r="L236" s="2">
        <v>10034.5</v>
      </c>
      <c r="M236" t="str">
        <f t="shared" si="16"/>
        <v>Early Holocene</v>
      </c>
      <c r="N236" s="1">
        <v>6.7211197016662503</v>
      </c>
      <c r="O236" s="1">
        <v>14.97399080771012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14.48435885559554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0</v>
      </c>
      <c r="AH236" s="1">
        <v>0</v>
      </c>
      <c r="AI236" s="1">
        <v>0</v>
      </c>
      <c r="AJ236" s="1">
        <v>4.0673655894823098</v>
      </c>
      <c r="AK236" t="s">
        <v>133</v>
      </c>
    </row>
    <row r="237" spans="1:38" x14ac:dyDescent="0.3">
      <c r="A237" t="s">
        <v>98</v>
      </c>
      <c r="B237" t="s">
        <v>95</v>
      </c>
      <c r="C237" t="s">
        <v>97</v>
      </c>
      <c r="D237" t="str">
        <f t="shared" si="13"/>
        <v>BP-FR-2_40-45</v>
      </c>
      <c r="E237">
        <v>40</v>
      </c>
      <c r="F237">
        <v>45</v>
      </c>
      <c r="G237">
        <f t="shared" si="15"/>
        <v>5</v>
      </c>
      <c r="H237" s="1">
        <v>1.5239999999999991</v>
      </c>
      <c r="I237" s="1">
        <v>52.339639671737856</v>
      </c>
      <c r="J237" s="1">
        <v>26.212800000000001</v>
      </c>
      <c r="K237" s="1">
        <v>3.9257</v>
      </c>
      <c r="L237" s="2">
        <v>10148.166666666668</v>
      </c>
      <c r="M237" t="str">
        <f t="shared" si="16"/>
        <v>Early Holocene</v>
      </c>
      <c r="N237" s="1">
        <v>0</v>
      </c>
      <c r="O237" s="1">
        <v>52.339639671737856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t="s">
        <v>133</v>
      </c>
    </row>
    <row r="238" spans="1:38" x14ac:dyDescent="0.3">
      <c r="A238" t="s">
        <v>98</v>
      </c>
      <c r="B238" t="s">
        <v>95</v>
      </c>
      <c r="C238" t="s">
        <v>97</v>
      </c>
      <c r="D238" t="str">
        <f t="shared" si="13"/>
        <v>BP-FR-2_45-50</v>
      </c>
      <c r="E238">
        <v>45</v>
      </c>
      <c r="F238">
        <v>50</v>
      </c>
      <c r="G238">
        <f t="shared" si="15"/>
        <v>5</v>
      </c>
      <c r="H238" s="1">
        <v>1.5240000000000009</v>
      </c>
      <c r="I238" s="1">
        <v>28.597448367596577</v>
      </c>
      <c r="J238" s="1">
        <v>27.736800000000002</v>
      </c>
      <c r="K238" s="1">
        <v>5.0076000000000001</v>
      </c>
      <c r="L238" s="2">
        <v>10208.5</v>
      </c>
      <c r="M238" t="str">
        <f t="shared" si="16"/>
        <v>Early Holocene</v>
      </c>
      <c r="N238" s="1">
        <v>0</v>
      </c>
      <c r="O238" s="1">
        <v>27.840361159606175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0.75708720799040385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t="s">
        <v>133</v>
      </c>
    </row>
    <row r="239" spans="1:38" x14ac:dyDescent="0.3">
      <c r="A239" t="s">
        <v>98</v>
      </c>
      <c r="B239" t="s">
        <v>95</v>
      </c>
      <c r="C239" t="s">
        <v>97</v>
      </c>
      <c r="D239" t="str">
        <f t="shared" si="13"/>
        <v>BP-FR-2_50-55</v>
      </c>
      <c r="E239">
        <v>50</v>
      </c>
      <c r="F239">
        <v>55</v>
      </c>
      <c r="G239">
        <f t="shared" si="15"/>
        <v>5</v>
      </c>
      <c r="H239" s="1">
        <v>1.5239999999999991</v>
      </c>
      <c r="I239" s="1">
        <v>1.4169368534815501</v>
      </c>
      <c r="J239" s="1">
        <v>29.2608</v>
      </c>
      <c r="K239" s="1">
        <v>6.0812999999999997</v>
      </c>
      <c r="L239" s="2">
        <v>10268.833333333334</v>
      </c>
      <c r="M239" t="str">
        <f t="shared" si="16"/>
        <v>Early Holocene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1.4169368534815501</v>
      </c>
      <c r="AK239" t="s">
        <v>134</v>
      </c>
      <c r="AL239" t="s">
        <v>140</v>
      </c>
    </row>
    <row r="240" spans="1:38" x14ac:dyDescent="0.3">
      <c r="H240"/>
      <c r="I240"/>
      <c r="J240"/>
      <c r="K240"/>
      <c r="L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</row>
    <row r="241" spans="8:36" x14ac:dyDescent="0.3">
      <c r="H241"/>
      <c r="I241"/>
      <c r="J241"/>
      <c r="K241"/>
      <c r="L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ltoth</dc:creator>
  <cp:lastModifiedBy>ltoth</cp:lastModifiedBy>
  <dcterms:created xsi:type="dcterms:W3CDTF">2018-06-08T16:49:31Z</dcterms:created>
  <dcterms:modified xsi:type="dcterms:W3CDTF">2018-12-06T18:01:25Z</dcterms:modified>
</cp:coreProperties>
</file>